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D:\TAHUN 2021\RENOV DIVISI-DIVISI TAHAP 1\D-BQ UPLOAD\BQ INT-ME\"/>
    </mc:Choice>
  </mc:AlternateContent>
  <xr:revisionPtr revIDLastSave="0" documentId="13_ncr:1_{2B867DCA-A90A-47A5-AF63-FA5AF73CC3F8}" xr6:coauthVersionLast="46" xr6:coauthVersionMax="46" xr10:uidLastSave="{00000000-0000-0000-0000-000000000000}"/>
  <bookViews>
    <workbookView xWindow="-120" yWindow="-120" windowWidth="29040" windowHeight="15840" tabRatio="891" xr2:uid="{00000000-000D-0000-FFFF-FFFF00000000}"/>
  </bookViews>
  <sheets>
    <sheet name="REKAP" sheetId="12" r:id="rId1"/>
    <sheet name="ARS-INTERIOR-ME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</externalReferences>
  <definedNames>
    <definedName name="\0">#REF!</definedName>
    <definedName name="\A">#REF!</definedName>
    <definedName name="\B">[1]BQ!#REF!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[1]BQ!#REF!</definedName>
    <definedName name="\K">[1]BQ!#REF!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[1]BQ!#REF!</definedName>
    <definedName name="\W">[1]BQ!#REF!</definedName>
    <definedName name="\WQ">'[2]BAG-2'!#REF!</definedName>
    <definedName name="\X">#REF!</definedName>
    <definedName name="\Y">#REF!</definedName>
    <definedName name="\Z">#REF!</definedName>
    <definedName name="_________________jab1">'[3]Upah '!$F$38</definedName>
    <definedName name="_________________MDE01">'[4]ANALISA ALAT ANGKUT'!$BO$27</definedName>
    <definedName name="_________________MDE02">'[4]ANALISA ALAT ANGKUT'!$BO$47</definedName>
    <definedName name="_________________MDE03">'[4]ANALISA ALAT ANGKUT'!$BO$67</definedName>
    <definedName name="_________________MDE04">'[4]ANALISA ALAT ANGKUT'!$BO$87</definedName>
    <definedName name="_________________MDE05">'[4]ANALISA ALAT ANGKUT'!$BO$107</definedName>
    <definedName name="_________________MDE06">'[4]ANALISA ALAT ANGKUT'!$BO$127</definedName>
    <definedName name="_________________MDE07">'[4]ANALISA ALAT ANGKUT'!$BO$147</definedName>
    <definedName name="_________________MDE08">'[4]ANALISA ALAT ANGKUT'!$BO$167</definedName>
    <definedName name="_________________MDE09">'[4]ANALISA ALAT ANGKUT'!$BO$187</definedName>
    <definedName name="_________________MDE10">'[4]ANALISA ALAT ANGKUT'!$BO$207</definedName>
    <definedName name="_________________MDE11">'[4]ANALISA ALAT ANGKUT'!$BO$227</definedName>
    <definedName name="_________________MDE12">'[4]ANALISA ALAT ANGKUT'!$BO$247</definedName>
    <definedName name="_________________MDE13">'[4]ANALISA ALAT ANGKUT'!$BO$267</definedName>
    <definedName name="_________________MDE14">'[4]ANALISA ALAT ANGKUT'!$BO$287</definedName>
    <definedName name="_________________MDE15">'[4]ANALISA ALAT ANGKUT'!$BO$307</definedName>
    <definedName name="_________________MDE16">'[4]ANALISA ALAT ANGKUT'!$BO$327</definedName>
    <definedName name="_________________MDE17">'[4]ANALISA ALAT ANGKUT'!$BO$347</definedName>
    <definedName name="_________________MDE18">'[4]ANALISA ALAT ANGKUT'!$BO$367</definedName>
    <definedName name="_________________MDE19">'[4]ANALISA ALAT ANGKUT'!$BO$387</definedName>
    <definedName name="_________________MDE20">'[4]ANALISA ALAT ANGKUT'!$BO$407</definedName>
    <definedName name="_________________MDE21">'[4]ANALISA ALAT ANGKUT'!$BO$427</definedName>
    <definedName name="_________________MDE22">'[4]ANALISA ALAT ANGKUT'!$BO$447</definedName>
    <definedName name="_________________MDE23">'[4]ANALISA ALAT ANGKUT'!$BO$467</definedName>
    <definedName name="_________________MDE24">'[4]ANALISA ALAT ANGKUT'!$BO$487</definedName>
    <definedName name="_________________MDE25">'[4]ANALISA ALAT ANGKUT'!$BO$507</definedName>
    <definedName name="_________________MDE26">'[4]ANALISA ALAT ANGKUT'!$BO$527</definedName>
    <definedName name="_________________MDE27">'[4]ANALISA ALAT ANGKUT'!$BO$547</definedName>
    <definedName name="_________________MDE28">'[4]ANALISA ALAT ANGKUT'!$BO$567</definedName>
    <definedName name="_________________MDE29">'[4]ANALISA ALAT ANGKUT'!$BO$587</definedName>
    <definedName name="_________________MDE30">'[4]ANALISA ALAT ANGKUT'!$BO$607</definedName>
    <definedName name="_________________MDE31">'[4]ANALISA ALAT ANGKUT'!$BO$627</definedName>
    <definedName name="_________________MDE32">'[4]ANALISA ALAT ANGKUT'!$BO$647</definedName>
    <definedName name="_________________MDE33">'[4]ANALISA ALAT ANGKUT'!$BO$667</definedName>
    <definedName name="_________________MDE34">'[4]ANALISA ALAT ANGKUT'!$BO$698</definedName>
    <definedName name="_________________ME01">'[4]ANALISA ALAT ANGKUT'!$BO$26</definedName>
    <definedName name="_________________ME02">'[4]ANALISA ALAT ANGKUT'!$BO$46</definedName>
    <definedName name="_________________ME03">'[4]ANALISA ALAT ANGKUT'!$BO$66</definedName>
    <definedName name="_________________ME04">'[4]ANALISA ALAT ANGKUT'!$BO$86</definedName>
    <definedName name="_________________ME05">'[4]ANALISA ALAT ANGKUT'!$BO$106</definedName>
    <definedName name="_________________ME06">'[4]ANALISA ALAT ANGKUT'!$BO$126</definedName>
    <definedName name="_________________ME07">'[4]ANALISA ALAT ANGKUT'!$BO$146</definedName>
    <definedName name="_________________ME08">'[4]ANALISA ALAT ANGKUT'!$BO$166</definedName>
    <definedName name="_________________ME09">'[4]ANALISA ALAT ANGKUT'!$BO$186</definedName>
    <definedName name="_________________ME10">'[4]ANALISA ALAT ANGKUT'!$BO$206</definedName>
    <definedName name="_________________ME11">'[4]ANALISA ALAT ANGKUT'!$BO$226</definedName>
    <definedName name="_________________ME12">'[4]ANALISA ALAT ANGKUT'!$BO$246</definedName>
    <definedName name="_________________ME13">'[4]ANALISA ALAT ANGKUT'!$BO$266</definedName>
    <definedName name="_________________ME14">'[4]ANALISA ALAT ANGKUT'!$BO$286</definedName>
    <definedName name="_________________ME15">'[4]ANALISA ALAT ANGKUT'!$BO$306</definedName>
    <definedName name="_________________ME16">'[4]ANALISA ALAT ANGKUT'!$BO$326</definedName>
    <definedName name="_________________ME17">'[4]ANALISA ALAT ANGKUT'!$BO$346</definedName>
    <definedName name="_________________ME18">'[4]ANALISA ALAT ANGKUT'!$BO$366</definedName>
    <definedName name="_________________ME19">'[4]ANALISA ALAT ANGKUT'!$BO$386</definedName>
    <definedName name="_________________ME20">'[4]ANALISA ALAT ANGKUT'!$BO$406</definedName>
    <definedName name="_________________ME21">'[4]ANALISA ALAT ANGKUT'!$BO$426</definedName>
    <definedName name="_________________ME22">'[4]ANALISA ALAT ANGKUT'!$BO$446</definedName>
    <definedName name="_________________ME23">'[4]ANALISA ALAT ANGKUT'!$BO$466</definedName>
    <definedName name="_________________ME24">'[4]ANALISA ALAT ANGKUT'!$BO$486</definedName>
    <definedName name="_________________ME25">'[4]ANALISA ALAT ANGKUT'!$BO$506</definedName>
    <definedName name="_________________ME26">'[4]ANALISA ALAT ANGKUT'!$BO$526</definedName>
    <definedName name="_________________ME27">'[4]ANALISA ALAT ANGKUT'!$BO$546</definedName>
    <definedName name="_________________ME28">'[4]ANALISA ALAT ANGKUT'!$BO$566</definedName>
    <definedName name="_________________ME29">'[4]ANALISA ALAT ANGKUT'!$BO$586</definedName>
    <definedName name="_________________ME30">'[4]ANALISA ALAT ANGKUT'!$BO$606</definedName>
    <definedName name="_________________ME31">'[4]ANALISA ALAT ANGKUT'!$BO$626</definedName>
    <definedName name="_________________ME32">'[4]ANALISA ALAT ANGKUT'!$BO$646</definedName>
    <definedName name="_________________ME33">'[4]ANALISA ALAT ANGKUT'!$BO$666</definedName>
    <definedName name="_________________ME34">'[4]ANALISA ALAT ANGKUT'!$BO$697</definedName>
    <definedName name="_______________jab1">'[3]Upah '!$F$38</definedName>
    <definedName name="_______________MDE01">'[4]ANALISA ALAT ANGKUT'!$BO$27</definedName>
    <definedName name="_______________MDE02">'[4]ANALISA ALAT ANGKUT'!$BO$47</definedName>
    <definedName name="_______________MDE03">'[4]ANALISA ALAT ANGKUT'!$BO$67</definedName>
    <definedName name="_______________MDE04">'[4]ANALISA ALAT ANGKUT'!$BO$87</definedName>
    <definedName name="_______________MDE05">'[4]ANALISA ALAT ANGKUT'!$BO$107</definedName>
    <definedName name="_______________MDE06">'[4]ANALISA ALAT ANGKUT'!$BO$127</definedName>
    <definedName name="_______________MDE07">'[4]ANALISA ALAT ANGKUT'!$BO$147</definedName>
    <definedName name="_______________MDE08">'[4]ANALISA ALAT ANGKUT'!$BO$167</definedName>
    <definedName name="_______________MDE09">'[4]ANALISA ALAT ANGKUT'!$BO$187</definedName>
    <definedName name="_______________MDE10">'[4]ANALISA ALAT ANGKUT'!$BO$207</definedName>
    <definedName name="_______________MDE11">'[4]ANALISA ALAT ANGKUT'!$BO$227</definedName>
    <definedName name="_______________MDE12">'[4]ANALISA ALAT ANGKUT'!$BO$247</definedName>
    <definedName name="_______________MDE13">'[4]ANALISA ALAT ANGKUT'!$BO$267</definedName>
    <definedName name="_______________MDE14">'[4]ANALISA ALAT ANGKUT'!$BO$287</definedName>
    <definedName name="_______________MDE15">'[4]ANALISA ALAT ANGKUT'!$BO$307</definedName>
    <definedName name="_______________MDE16">'[4]ANALISA ALAT ANGKUT'!$BO$327</definedName>
    <definedName name="_______________MDE17">'[4]ANALISA ALAT ANGKUT'!$BO$347</definedName>
    <definedName name="_______________MDE18">'[4]ANALISA ALAT ANGKUT'!$BO$367</definedName>
    <definedName name="_______________MDE19">'[4]ANALISA ALAT ANGKUT'!$BO$387</definedName>
    <definedName name="_______________MDE20">'[4]ANALISA ALAT ANGKUT'!$BO$407</definedName>
    <definedName name="_______________MDE21">'[4]ANALISA ALAT ANGKUT'!$BO$427</definedName>
    <definedName name="_______________MDE22">'[4]ANALISA ALAT ANGKUT'!$BO$447</definedName>
    <definedName name="_______________MDE23">'[4]ANALISA ALAT ANGKUT'!$BO$467</definedName>
    <definedName name="_______________MDE24">'[4]ANALISA ALAT ANGKUT'!$BO$487</definedName>
    <definedName name="_______________MDE25">'[4]ANALISA ALAT ANGKUT'!$BO$507</definedName>
    <definedName name="_______________MDE26">'[4]ANALISA ALAT ANGKUT'!$BO$527</definedName>
    <definedName name="_______________MDE27">'[4]ANALISA ALAT ANGKUT'!$BO$547</definedName>
    <definedName name="_______________MDE28">'[4]ANALISA ALAT ANGKUT'!$BO$567</definedName>
    <definedName name="_______________MDE29">'[4]ANALISA ALAT ANGKUT'!$BO$587</definedName>
    <definedName name="_______________MDE30">'[4]ANALISA ALAT ANGKUT'!$BO$607</definedName>
    <definedName name="_______________MDE31">'[4]ANALISA ALAT ANGKUT'!$BO$627</definedName>
    <definedName name="_______________MDE32">'[4]ANALISA ALAT ANGKUT'!$BO$647</definedName>
    <definedName name="_______________MDE33">'[4]ANALISA ALAT ANGKUT'!$BO$667</definedName>
    <definedName name="_______________MDE34">'[4]ANALISA ALAT ANGKUT'!$BO$698</definedName>
    <definedName name="_______________ME01">'[4]ANALISA ALAT ANGKUT'!$BO$26</definedName>
    <definedName name="_______________ME02">'[4]ANALISA ALAT ANGKUT'!$BO$46</definedName>
    <definedName name="_______________ME03">'[4]ANALISA ALAT ANGKUT'!$BO$66</definedName>
    <definedName name="_______________ME04">'[4]ANALISA ALAT ANGKUT'!$BO$86</definedName>
    <definedName name="_______________ME05">'[4]ANALISA ALAT ANGKUT'!$BO$106</definedName>
    <definedName name="_______________ME06">'[4]ANALISA ALAT ANGKUT'!$BO$126</definedName>
    <definedName name="_______________ME07">'[4]ANALISA ALAT ANGKUT'!$BO$146</definedName>
    <definedName name="_______________ME08">'[4]ANALISA ALAT ANGKUT'!$BO$166</definedName>
    <definedName name="_______________ME09">'[4]ANALISA ALAT ANGKUT'!$BO$186</definedName>
    <definedName name="_______________ME10">'[4]ANALISA ALAT ANGKUT'!$BO$206</definedName>
    <definedName name="_______________ME11">'[4]ANALISA ALAT ANGKUT'!$BO$226</definedName>
    <definedName name="_______________ME12">'[4]ANALISA ALAT ANGKUT'!$BO$246</definedName>
    <definedName name="_______________ME13">'[4]ANALISA ALAT ANGKUT'!$BO$266</definedName>
    <definedName name="_______________ME14">'[4]ANALISA ALAT ANGKUT'!$BO$286</definedName>
    <definedName name="_______________ME15">'[4]ANALISA ALAT ANGKUT'!$BO$306</definedName>
    <definedName name="_______________ME16">'[4]ANALISA ALAT ANGKUT'!$BO$326</definedName>
    <definedName name="_______________ME17">'[4]ANALISA ALAT ANGKUT'!$BO$346</definedName>
    <definedName name="_______________ME18">'[4]ANALISA ALAT ANGKUT'!$BO$366</definedName>
    <definedName name="_______________ME19">'[4]ANALISA ALAT ANGKUT'!$BO$386</definedName>
    <definedName name="_______________ME20">'[4]ANALISA ALAT ANGKUT'!$BO$406</definedName>
    <definedName name="_______________ME21">'[4]ANALISA ALAT ANGKUT'!$BO$426</definedName>
    <definedName name="_______________ME22">'[4]ANALISA ALAT ANGKUT'!$BO$446</definedName>
    <definedName name="_______________ME23">'[4]ANALISA ALAT ANGKUT'!$BO$466</definedName>
    <definedName name="_______________ME24">'[4]ANALISA ALAT ANGKUT'!$BO$486</definedName>
    <definedName name="_______________ME25">'[4]ANALISA ALAT ANGKUT'!$BO$506</definedName>
    <definedName name="_______________ME26">'[4]ANALISA ALAT ANGKUT'!$BO$526</definedName>
    <definedName name="_______________ME27">'[4]ANALISA ALAT ANGKUT'!$BO$546</definedName>
    <definedName name="_______________ME28">'[4]ANALISA ALAT ANGKUT'!$BO$566</definedName>
    <definedName name="_______________ME29">'[4]ANALISA ALAT ANGKUT'!$BO$586</definedName>
    <definedName name="_______________ME30">'[4]ANALISA ALAT ANGKUT'!$BO$606</definedName>
    <definedName name="_______________ME31">'[4]ANALISA ALAT ANGKUT'!$BO$626</definedName>
    <definedName name="_______________ME32">'[4]ANALISA ALAT ANGKUT'!$BO$646</definedName>
    <definedName name="_______________ME33">'[4]ANALISA ALAT ANGKUT'!$BO$666</definedName>
    <definedName name="_______________ME34">'[4]ANALISA ALAT ANGKUT'!$BO$697</definedName>
    <definedName name="_______________nm1">[5]Data!$C$23</definedName>
    <definedName name="_______________tgl1">[5]Data!$C$65</definedName>
    <definedName name="_____________jab1">'[3]Upah '!$F$38</definedName>
    <definedName name="_____________MDE01">'[4]ANALISA ALAT ANGKUT'!$BO$27</definedName>
    <definedName name="_____________MDE02">'[4]ANALISA ALAT ANGKUT'!$BO$47</definedName>
    <definedName name="_____________MDE03">'[4]ANALISA ALAT ANGKUT'!$BO$67</definedName>
    <definedName name="_____________MDE04">'[4]ANALISA ALAT ANGKUT'!$BO$87</definedName>
    <definedName name="_____________MDE05">'[4]ANALISA ALAT ANGKUT'!$BO$107</definedName>
    <definedName name="_____________MDE06">'[4]ANALISA ALAT ANGKUT'!$BO$127</definedName>
    <definedName name="_____________MDE07">'[4]ANALISA ALAT ANGKUT'!$BO$147</definedName>
    <definedName name="_____________MDE08">'[4]ANALISA ALAT ANGKUT'!$BO$167</definedName>
    <definedName name="_____________MDE09">'[4]ANALISA ALAT ANGKUT'!$BO$187</definedName>
    <definedName name="_____________MDE10">'[4]ANALISA ALAT ANGKUT'!$BO$207</definedName>
    <definedName name="_____________MDE11">'[4]ANALISA ALAT ANGKUT'!$BO$227</definedName>
    <definedName name="_____________MDE12">'[4]ANALISA ALAT ANGKUT'!$BO$247</definedName>
    <definedName name="_____________MDE13">'[4]ANALISA ALAT ANGKUT'!$BO$267</definedName>
    <definedName name="_____________MDE14">'[4]ANALISA ALAT ANGKUT'!$BO$287</definedName>
    <definedName name="_____________MDE15">'[4]ANALISA ALAT ANGKUT'!$BO$307</definedName>
    <definedName name="_____________MDE16">'[4]ANALISA ALAT ANGKUT'!$BO$327</definedName>
    <definedName name="_____________MDE17">'[4]ANALISA ALAT ANGKUT'!$BO$347</definedName>
    <definedName name="_____________MDE18">'[4]ANALISA ALAT ANGKUT'!$BO$367</definedName>
    <definedName name="_____________MDE19">'[4]ANALISA ALAT ANGKUT'!$BO$387</definedName>
    <definedName name="_____________MDE20">'[4]ANALISA ALAT ANGKUT'!$BO$407</definedName>
    <definedName name="_____________MDE21">'[4]ANALISA ALAT ANGKUT'!$BO$427</definedName>
    <definedName name="_____________MDE22">'[4]ANALISA ALAT ANGKUT'!$BO$447</definedName>
    <definedName name="_____________MDE23">'[4]ANALISA ALAT ANGKUT'!$BO$467</definedName>
    <definedName name="_____________MDE24">'[4]ANALISA ALAT ANGKUT'!$BO$487</definedName>
    <definedName name="_____________MDE25">'[4]ANALISA ALAT ANGKUT'!$BO$507</definedName>
    <definedName name="_____________MDE26">'[4]ANALISA ALAT ANGKUT'!$BO$527</definedName>
    <definedName name="_____________MDE27">'[4]ANALISA ALAT ANGKUT'!$BO$547</definedName>
    <definedName name="_____________MDE28">'[4]ANALISA ALAT ANGKUT'!$BO$567</definedName>
    <definedName name="_____________MDE29">'[4]ANALISA ALAT ANGKUT'!$BO$587</definedName>
    <definedName name="_____________MDE30">'[4]ANALISA ALAT ANGKUT'!$BO$607</definedName>
    <definedName name="_____________MDE31">'[4]ANALISA ALAT ANGKUT'!$BO$627</definedName>
    <definedName name="_____________MDE32">'[4]ANALISA ALAT ANGKUT'!$BO$647</definedName>
    <definedName name="_____________MDE33">'[4]ANALISA ALAT ANGKUT'!$BO$667</definedName>
    <definedName name="_____________MDE34">'[4]ANALISA ALAT ANGKUT'!$BO$698</definedName>
    <definedName name="_____________ME01">'[4]ANALISA ALAT ANGKUT'!$BO$26</definedName>
    <definedName name="_____________ME02">'[4]ANALISA ALAT ANGKUT'!$BO$46</definedName>
    <definedName name="_____________ME03">'[4]ANALISA ALAT ANGKUT'!$BO$66</definedName>
    <definedName name="_____________ME04">'[4]ANALISA ALAT ANGKUT'!$BO$86</definedName>
    <definedName name="_____________ME05">'[4]ANALISA ALAT ANGKUT'!$BO$106</definedName>
    <definedName name="_____________ME06">'[4]ANALISA ALAT ANGKUT'!$BO$126</definedName>
    <definedName name="_____________ME07">'[4]ANALISA ALAT ANGKUT'!$BO$146</definedName>
    <definedName name="_____________ME08">'[4]ANALISA ALAT ANGKUT'!$BO$166</definedName>
    <definedName name="_____________ME09">'[4]ANALISA ALAT ANGKUT'!$BO$186</definedName>
    <definedName name="_____________ME10">'[4]ANALISA ALAT ANGKUT'!$BO$206</definedName>
    <definedName name="_____________ME11">'[4]ANALISA ALAT ANGKUT'!$BO$226</definedName>
    <definedName name="_____________ME12">'[4]ANALISA ALAT ANGKUT'!$BO$246</definedName>
    <definedName name="_____________ME13">'[4]ANALISA ALAT ANGKUT'!$BO$266</definedName>
    <definedName name="_____________ME14">'[4]ANALISA ALAT ANGKUT'!$BO$286</definedName>
    <definedName name="_____________ME15">'[4]ANALISA ALAT ANGKUT'!$BO$306</definedName>
    <definedName name="_____________ME16">'[4]ANALISA ALAT ANGKUT'!$BO$326</definedName>
    <definedName name="_____________ME17">'[4]ANALISA ALAT ANGKUT'!$BO$346</definedName>
    <definedName name="_____________ME18">'[4]ANALISA ALAT ANGKUT'!$BO$366</definedName>
    <definedName name="_____________ME19">'[4]ANALISA ALAT ANGKUT'!$BO$386</definedName>
    <definedName name="_____________ME20">'[4]ANALISA ALAT ANGKUT'!$BO$406</definedName>
    <definedName name="_____________ME21">'[4]ANALISA ALAT ANGKUT'!$BO$426</definedName>
    <definedName name="_____________ME22">'[4]ANALISA ALAT ANGKUT'!$BO$446</definedName>
    <definedName name="_____________ME23">'[4]ANALISA ALAT ANGKUT'!$BO$466</definedName>
    <definedName name="_____________ME24">'[4]ANALISA ALAT ANGKUT'!$BO$486</definedName>
    <definedName name="_____________ME25">'[4]ANALISA ALAT ANGKUT'!$BO$506</definedName>
    <definedName name="_____________ME26">'[4]ANALISA ALAT ANGKUT'!$BO$526</definedName>
    <definedName name="_____________ME27">'[4]ANALISA ALAT ANGKUT'!$BO$546</definedName>
    <definedName name="_____________ME28">'[4]ANALISA ALAT ANGKUT'!$BO$566</definedName>
    <definedName name="_____________ME29">'[4]ANALISA ALAT ANGKUT'!$BO$586</definedName>
    <definedName name="_____________ME30">'[4]ANALISA ALAT ANGKUT'!$BO$606</definedName>
    <definedName name="_____________ME31">'[4]ANALISA ALAT ANGKUT'!$BO$626</definedName>
    <definedName name="_____________ME32">'[4]ANALISA ALAT ANGKUT'!$BO$646</definedName>
    <definedName name="_____________ME33">'[4]ANALISA ALAT ANGKUT'!$BO$666</definedName>
    <definedName name="_____________ME34">'[4]ANALISA ALAT ANGKUT'!$BO$697</definedName>
    <definedName name="_____________nm1">[5]Data!$C$23</definedName>
    <definedName name="_____________PVC6">[6]BAHAN!$G$286</definedName>
    <definedName name="_____________tgl1">[5]Data!$C$65</definedName>
    <definedName name="____________BSP3">[7]BAHAN!$G$294</definedName>
    <definedName name="____________BSP4">[7]BAHAN!$G$293</definedName>
    <definedName name="____________BSP5">[7]BAHAN!$G$292</definedName>
    <definedName name="____________BSP6">[7]BAHAN!$G$291</definedName>
    <definedName name="____________BSP8">[7]BAHAN!$G$290</definedName>
    <definedName name="____________fcp1">'[7]ALS-STRUKTUR'!$I$379</definedName>
    <definedName name="____________k100123">'[7]ALS-STRUKTUR'!$I$89</definedName>
    <definedName name="____________PVC6">[8]BAHAN!$F$441</definedName>
    <definedName name="___________jab1">'[3]Upah '!$F$38</definedName>
    <definedName name="___________MDE01">'[4]ANALISA ALAT ANGKUT'!$BO$27</definedName>
    <definedName name="___________MDE02">'[4]ANALISA ALAT ANGKUT'!$BO$47</definedName>
    <definedName name="___________MDE03">'[4]ANALISA ALAT ANGKUT'!$BO$67</definedName>
    <definedName name="___________MDE04">'[4]ANALISA ALAT ANGKUT'!$BO$87</definedName>
    <definedName name="___________MDE05">'[4]ANALISA ALAT ANGKUT'!$BO$107</definedName>
    <definedName name="___________MDE06">'[4]ANALISA ALAT ANGKUT'!$BO$127</definedName>
    <definedName name="___________MDE07">'[4]ANALISA ALAT ANGKUT'!$BO$147</definedName>
    <definedName name="___________MDE08">'[4]ANALISA ALAT ANGKUT'!$BO$167</definedName>
    <definedName name="___________MDE09">'[4]ANALISA ALAT ANGKUT'!$BO$187</definedName>
    <definedName name="___________MDE10">'[4]ANALISA ALAT ANGKUT'!$BO$207</definedName>
    <definedName name="___________MDE11">'[4]ANALISA ALAT ANGKUT'!$BO$227</definedName>
    <definedName name="___________MDE12">'[4]ANALISA ALAT ANGKUT'!$BO$247</definedName>
    <definedName name="___________MDE13">'[4]ANALISA ALAT ANGKUT'!$BO$267</definedName>
    <definedName name="___________MDE14">'[4]ANALISA ALAT ANGKUT'!$BO$287</definedName>
    <definedName name="___________MDE15">'[4]ANALISA ALAT ANGKUT'!$BO$307</definedName>
    <definedName name="___________MDE16">'[4]ANALISA ALAT ANGKUT'!$BO$327</definedName>
    <definedName name="___________MDE17">'[4]ANALISA ALAT ANGKUT'!$BO$347</definedName>
    <definedName name="___________MDE18">'[4]ANALISA ALAT ANGKUT'!$BO$367</definedName>
    <definedName name="___________MDE19">'[4]ANALISA ALAT ANGKUT'!$BO$387</definedName>
    <definedName name="___________MDE20">'[4]ANALISA ALAT ANGKUT'!$BO$407</definedName>
    <definedName name="___________MDE21">'[4]ANALISA ALAT ANGKUT'!$BO$427</definedName>
    <definedName name="___________MDE22">'[4]ANALISA ALAT ANGKUT'!$BO$447</definedName>
    <definedName name="___________MDE23">'[4]ANALISA ALAT ANGKUT'!$BO$467</definedName>
    <definedName name="___________MDE24">'[4]ANALISA ALAT ANGKUT'!$BO$487</definedName>
    <definedName name="___________MDE25">'[4]ANALISA ALAT ANGKUT'!$BO$507</definedName>
    <definedName name="___________MDE26">'[4]ANALISA ALAT ANGKUT'!$BO$527</definedName>
    <definedName name="___________MDE27">'[4]ANALISA ALAT ANGKUT'!$BO$547</definedName>
    <definedName name="___________MDE28">'[4]ANALISA ALAT ANGKUT'!$BO$567</definedName>
    <definedName name="___________MDE29">'[4]ANALISA ALAT ANGKUT'!$BO$587</definedName>
    <definedName name="___________MDE30">'[4]ANALISA ALAT ANGKUT'!$BO$607</definedName>
    <definedName name="___________MDE31">'[4]ANALISA ALAT ANGKUT'!$BO$627</definedName>
    <definedName name="___________MDE32">'[4]ANALISA ALAT ANGKUT'!$BO$647</definedName>
    <definedName name="___________MDE33">'[4]ANALISA ALAT ANGKUT'!$BO$667</definedName>
    <definedName name="___________MDE34">'[4]ANALISA ALAT ANGKUT'!$BO$698</definedName>
    <definedName name="___________ME01">'[4]ANALISA ALAT ANGKUT'!$BO$26</definedName>
    <definedName name="___________ME02">'[4]ANALISA ALAT ANGKUT'!$BO$46</definedName>
    <definedName name="___________ME03">'[4]ANALISA ALAT ANGKUT'!$BO$66</definedName>
    <definedName name="___________ME04">'[4]ANALISA ALAT ANGKUT'!$BO$86</definedName>
    <definedName name="___________ME05">'[4]ANALISA ALAT ANGKUT'!$BO$106</definedName>
    <definedName name="___________ME06">'[4]ANALISA ALAT ANGKUT'!$BO$126</definedName>
    <definedName name="___________ME07">'[4]ANALISA ALAT ANGKUT'!$BO$146</definedName>
    <definedName name="___________ME08">'[4]ANALISA ALAT ANGKUT'!$BO$166</definedName>
    <definedName name="___________ME09">'[4]ANALISA ALAT ANGKUT'!$BO$186</definedName>
    <definedName name="___________ME10">'[4]ANALISA ALAT ANGKUT'!$BO$206</definedName>
    <definedName name="___________ME11">'[4]ANALISA ALAT ANGKUT'!$BO$226</definedName>
    <definedName name="___________ME12">'[4]ANALISA ALAT ANGKUT'!$BO$246</definedName>
    <definedName name="___________ME13">'[4]ANALISA ALAT ANGKUT'!$BO$266</definedName>
    <definedName name="___________ME14">'[4]ANALISA ALAT ANGKUT'!$BO$286</definedName>
    <definedName name="___________ME15">'[4]ANALISA ALAT ANGKUT'!$BO$306</definedName>
    <definedName name="___________ME16">'[4]ANALISA ALAT ANGKUT'!$BO$326</definedName>
    <definedName name="___________ME17">'[4]ANALISA ALAT ANGKUT'!$BO$346</definedName>
    <definedName name="___________ME18">'[4]ANALISA ALAT ANGKUT'!$BO$366</definedName>
    <definedName name="___________ME19">'[4]ANALISA ALAT ANGKUT'!$BO$386</definedName>
    <definedName name="___________ME20">'[4]ANALISA ALAT ANGKUT'!$BO$406</definedName>
    <definedName name="___________ME21">'[4]ANALISA ALAT ANGKUT'!$BO$426</definedName>
    <definedName name="___________ME22">'[4]ANALISA ALAT ANGKUT'!$BO$446</definedName>
    <definedName name="___________ME23">'[4]ANALISA ALAT ANGKUT'!$BO$466</definedName>
    <definedName name="___________ME24">'[4]ANALISA ALAT ANGKUT'!$BO$486</definedName>
    <definedName name="___________ME25">'[4]ANALISA ALAT ANGKUT'!$BO$506</definedName>
    <definedName name="___________ME26">'[4]ANALISA ALAT ANGKUT'!$BO$526</definedName>
    <definedName name="___________ME27">'[4]ANALISA ALAT ANGKUT'!$BO$546</definedName>
    <definedName name="___________ME28">'[4]ANALISA ALAT ANGKUT'!$BO$566</definedName>
    <definedName name="___________ME29">'[4]ANALISA ALAT ANGKUT'!$BO$586</definedName>
    <definedName name="___________ME30">'[4]ANALISA ALAT ANGKUT'!$BO$606</definedName>
    <definedName name="___________ME31">'[4]ANALISA ALAT ANGKUT'!$BO$626</definedName>
    <definedName name="___________ME32">'[4]ANALISA ALAT ANGKUT'!$BO$646</definedName>
    <definedName name="___________ME33">'[4]ANALISA ALAT ANGKUT'!$BO$666</definedName>
    <definedName name="___________ME34">'[4]ANALISA ALAT ANGKUT'!$BO$697</definedName>
    <definedName name="___________nm1">[5]Data!$C$23</definedName>
    <definedName name="___________PVC4">[8]BAHAN!$F$439</definedName>
    <definedName name="___________PVC6">[8]BAHAN!$F$441</definedName>
    <definedName name="___________tgl1">[5]Data!$C$65</definedName>
    <definedName name="__________grc6">[7]BAHAN!$G$126</definedName>
    <definedName name="__________grc8">[7]BAHAN!$G$127</definedName>
    <definedName name="__________gyf9">[7]BAHAN!$G$128</definedName>
    <definedName name="__________PVC2">[9]BAHAN!$G$533</definedName>
    <definedName name="__________PVC3">[9]BAHAN!$G$535</definedName>
    <definedName name="__________PVC4">[9]BAHAN!$G$536</definedName>
    <definedName name="__________PVC6">[7]BAHAN!$G$286</definedName>
    <definedName name="_________ana1">[10]Analisa!$F$13</definedName>
    <definedName name="_________ana10">[10]Analisa!$F$108</definedName>
    <definedName name="_________ana100">[10]Analisa!$F$1309</definedName>
    <definedName name="_________ana101">[10]Analisa!$F$1324</definedName>
    <definedName name="_________ana102">[10]Analisa!$F$1334</definedName>
    <definedName name="_________ana103">[10]Analisa!$F$1343</definedName>
    <definedName name="_________ana104">[10]Analisa!$F$1353</definedName>
    <definedName name="_________ana105">[10]Analisa!$F$1363</definedName>
    <definedName name="_________ana106">[10]Analisa!$F$1374</definedName>
    <definedName name="_________ana107">[10]Analisa!$F$1384</definedName>
    <definedName name="_________ana108">[10]Analisa!$F$1393</definedName>
    <definedName name="_________ana109">[10]Analisa!$F$1403</definedName>
    <definedName name="_________ana11">[10]Analisa!$F$117</definedName>
    <definedName name="_________ana110">[10]Analisa!$F$1413</definedName>
    <definedName name="_________ana111">[10]Analisa!$F$1426</definedName>
    <definedName name="_________ana112">[10]Analisa!$F$1439</definedName>
    <definedName name="_________ana113">[10]Analisa!$F$1452</definedName>
    <definedName name="_________ana114">[10]Analisa!$F$1465</definedName>
    <definedName name="_________ana115">[10]Analisa!$F$1474</definedName>
    <definedName name="_________ana116">[10]Analisa!$F$1482</definedName>
    <definedName name="_________ana117">[10]Analisa!$F$1491</definedName>
    <definedName name="_________ana118">[10]Analisa!$F$1500</definedName>
    <definedName name="_________ana119">[10]Analisa!$F$1511</definedName>
    <definedName name="_________ana12">[10]Analisa!$F$126</definedName>
    <definedName name="_________ana120">[10]Analisa!$F$1522</definedName>
    <definedName name="_________ana121">[10]Analisa!$F$1533</definedName>
    <definedName name="_________ana122">[10]Analisa!$F$1543</definedName>
    <definedName name="_________ana123">[10]Analisa!$F$1554</definedName>
    <definedName name="_________ana124">[10]Analisa!$F$1563</definedName>
    <definedName name="_________ana13">[10]Analisa!$F$136</definedName>
    <definedName name="_________ana14">[10]Analisa!$F$146</definedName>
    <definedName name="_________ana15">[10]Analisa!$F$155</definedName>
    <definedName name="_________ana16">[10]Analisa!$F$169</definedName>
    <definedName name="_________ana17">[10]Analisa!$F$178</definedName>
    <definedName name="_________ana18">[10]Analisa!$F$192</definedName>
    <definedName name="_________ana19">[10]Analisa!$F$206</definedName>
    <definedName name="_________ana2">[10]Analisa!$F$22</definedName>
    <definedName name="_________ana20">[10]Analisa!$F$218</definedName>
    <definedName name="_________ana21">[10]Analisa!$F$230</definedName>
    <definedName name="_________ana22">[10]Analisa!$F$243</definedName>
    <definedName name="_________ana23">[10]Analisa!$F$256</definedName>
    <definedName name="_________ana24">[10]Analisa!$F$272</definedName>
    <definedName name="_________ana25">[10]Analisa!$F$284</definedName>
    <definedName name="_________ana26">[10]Analisa!$F$296</definedName>
    <definedName name="_________ana27">[10]Analisa!$F$308</definedName>
    <definedName name="_________ana28">[10]Analisa!$F$322</definedName>
    <definedName name="_________ana29">[10]Analisa!$F$333</definedName>
    <definedName name="_________ana3">[10]Analisa!$F$35</definedName>
    <definedName name="_________ana30">[10]Analisa!$F$345</definedName>
    <definedName name="_________ana31">[10]Analisa!$F$356</definedName>
    <definedName name="_________ana32">[10]Analisa!$F$370</definedName>
    <definedName name="_________ana33">[10]Analisa!$F$384</definedName>
    <definedName name="_________ana34">[10]Analisa!$F$398</definedName>
    <definedName name="_________ana35">[10]Analisa!$F$411</definedName>
    <definedName name="_________ana36">[10]Analisa!$F$423</definedName>
    <definedName name="_________ana37">[10]Analisa!$F$436</definedName>
    <definedName name="_________ana38">[10]Analisa!$F$449</definedName>
    <definedName name="_________ana39">[10]Analisa!$F$462</definedName>
    <definedName name="_________ana4">[10]Analisa!$F$50</definedName>
    <definedName name="_________ana40">[10]Analisa!$F$475</definedName>
    <definedName name="_________ana41">[10]Analisa!$F$489</definedName>
    <definedName name="_________ana42">[10]Analisa!$F$503</definedName>
    <definedName name="_________ana43">[10]Analisa!$F$517</definedName>
    <definedName name="_________ana44">[10]Analisa!$F$531</definedName>
    <definedName name="_________ana45">[10]Analisa!$F$545</definedName>
    <definedName name="_________ana46">[10]Analisa!$F$559</definedName>
    <definedName name="_________ana47">[10]Analisa!$F$572</definedName>
    <definedName name="_________ana48">[10]Analisa!$F$585</definedName>
    <definedName name="_________ana49">[10]Analisa!$F$598</definedName>
    <definedName name="_________ana5">[10]Analisa!$F$61</definedName>
    <definedName name="_________ana50">[10]Analisa!$F$611</definedName>
    <definedName name="_________ana51">[10]Analisa!$F$623</definedName>
    <definedName name="_________ana52">[10]Analisa!$F$635</definedName>
    <definedName name="_________ana53">[10]Analisa!$F$647</definedName>
    <definedName name="_________ana54">[10]Analisa!$F$659</definedName>
    <definedName name="_________ana55">[10]Analisa!$F$678</definedName>
    <definedName name="_________ana56">[10]Analisa!$F$693</definedName>
    <definedName name="_________ana57">[10]Analisa!$F$708</definedName>
    <definedName name="_________ana58">[10]Analisa!$F$723</definedName>
    <definedName name="_________ana59">[10]Analisa!$F$738</definedName>
    <definedName name="_________ana6">[10]Analisa!$F$72</definedName>
    <definedName name="_________ana60">[10]Analisa!$F$753</definedName>
    <definedName name="_________ana61">[10]Analisa!$F$768</definedName>
    <definedName name="_________ana62">[10]Analisa!$F$784</definedName>
    <definedName name="_________ana63">[10]Analisa!$F$800</definedName>
    <definedName name="_________ana64">[10]Analisa!$F$819</definedName>
    <definedName name="_________ana65">[10]Analisa!$F$839</definedName>
    <definedName name="_________ana66">[10]Analisa!$F$853</definedName>
    <definedName name="_________ana67">[10]Analisa!$F$867</definedName>
    <definedName name="_________ana68">[10]Analisa!$F$882</definedName>
    <definedName name="_________ana69">[10]Analisa!$F$896</definedName>
    <definedName name="_________ana7">[10]Analisa!$F$81</definedName>
    <definedName name="_________ana70">[10]Analisa!$F$909</definedName>
    <definedName name="_________ana71">[10]Analisa!$F$922</definedName>
    <definedName name="_________ana72">[10]Analisa!$F$935</definedName>
    <definedName name="_________ana73">[10]Analisa!$F$948</definedName>
    <definedName name="_________ana74">[10]Analisa!$F$960</definedName>
    <definedName name="_________ana75">[10]Analisa!$F$972</definedName>
    <definedName name="_________ana76">[10]Analisa!$F$985</definedName>
    <definedName name="_________ana77">[10]Analisa!$F$998</definedName>
    <definedName name="_________ana78">[10]Analisa!$F$1011</definedName>
    <definedName name="_________ana79">[10]Analisa!$F$1025</definedName>
    <definedName name="_________ana80">[10]Analisa!$F$1039</definedName>
    <definedName name="_________ana81">[10]Analisa!$F$1054</definedName>
    <definedName name="_________ana82">[10]Analisa!$F$1070</definedName>
    <definedName name="_________ana83">[10]Analisa!$F$1086</definedName>
    <definedName name="_________ana84">[10]Analisa!$F$1099</definedName>
    <definedName name="_________ana85">[10]Analisa!$F$1112</definedName>
    <definedName name="_________ana86">[10]Analisa!$F$1126</definedName>
    <definedName name="_________ana87">[10]Analisa!$F$1138</definedName>
    <definedName name="_________ana88">[10]Analisa!$F$1149</definedName>
    <definedName name="_________ana89">[10]Analisa!$F$1162</definedName>
    <definedName name="_________ana9">[10]Analisa!$F$99</definedName>
    <definedName name="_________ana90">[10]Analisa!$F$1174</definedName>
    <definedName name="_________ana91">[10]Analisa!$F$1186</definedName>
    <definedName name="_________ana92">[10]Analisa!$F$1199</definedName>
    <definedName name="_________ana93">[10]Analisa!$F$1212</definedName>
    <definedName name="_________ana94">[10]Analisa!$F$1225</definedName>
    <definedName name="_________ana95">[10]Analisa!$F$1238</definedName>
    <definedName name="_________ana96">[10]Analisa!$F$1252</definedName>
    <definedName name="_________ana97">[10]Analisa!$F$1266</definedName>
    <definedName name="_________ana98">[10]Analisa!$F$1280</definedName>
    <definedName name="_________ana99">[10]Analisa!$F$1294</definedName>
    <definedName name="_________grc6">[9]BAHAN!$G$202</definedName>
    <definedName name="_________grc8">[9]BAHAN!$G$203</definedName>
    <definedName name="_________gyf9">[9]BAHAN!$G$204</definedName>
    <definedName name="_________hpc2">'[11]Sat~Bahu'!$H$55</definedName>
    <definedName name="_________jab1">[12]Data!$D$7</definedName>
    <definedName name="_________MBW867">[9]BAHAN!$G$594</definedName>
    <definedName name="_________nm1">[5]Data!$C$23</definedName>
    <definedName name="_________PVC2">[9]BAHAN!$G$533</definedName>
    <definedName name="_________PVC3">[9]BAHAN!$G$535</definedName>
    <definedName name="_________PVC4">[9]BAHAN!$G$536</definedName>
    <definedName name="_________PVC6">[9]BAHAN!$G$538</definedName>
    <definedName name="_________tgl1">[5]Data!$C$65</definedName>
    <definedName name="________ana1">[10]Analisa!$F$13</definedName>
    <definedName name="________ana10">[10]Analisa!$F$108</definedName>
    <definedName name="________ana100">[10]Analisa!$F$1309</definedName>
    <definedName name="________ana101">[10]Analisa!$F$1324</definedName>
    <definedName name="________ana102">[10]Analisa!$F$1334</definedName>
    <definedName name="________ana103">[10]Analisa!$F$1343</definedName>
    <definedName name="________ana104">[10]Analisa!$F$1353</definedName>
    <definedName name="________ana105">[10]Analisa!$F$1363</definedName>
    <definedName name="________ana106">[10]Analisa!$F$1374</definedName>
    <definedName name="________ana107">[10]Analisa!$F$1384</definedName>
    <definedName name="________ana108">[10]Analisa!$F$1393</definedName>
    <definedName name="________ana109">[10]Analisa!$F$1403</definedName>
    <definedName name="________ana11">[10]Analisa!$F$117</definedName>
    <definedName name="________ana110">[10]Analisa!$F$1413</definedName>
    <definedName name="________ana111">[10]Analisa!$F$1426</definedName>
    <definedName name="________ana112">[10]Analisa!$F$1439</definedName>
    <definedName name="________ana113">[10]Analisa!$F$1452</definedName>
    <definedName name="________ana114">[10]Analisa!$F$1465</definedName>
    <definedName name="________ana115">[10]Analisa!$F$1474</definedName>
    <definedName name="________ana116">[10]Analisa!$F$1482</definedName>
    <definedName name="________ana117">[10]Analisa!$F$1491</definedName>
    <definedName name="________ana118">[10]Analisa!$F$1500</definedName>
    <definedName name="________ana119">[10]Analisa!$F$1511</definedName>
    <definedName name="________ana12">[10]Analisa!$F$126</definedName>
    <definedName name="________ana120">[10]Analisa!$F$1522</definedName>
    <definedName name="________ana121">[10]Analisa!$F$1533</definedName>
    <definedName name="________ana122">[10]Analisa!$F$1543</definedName>
    <definedName name="________ana123">[10]Analisa!$F$1554</definedName>
    <definedName name="________ana124">[10]Analisa!$F$1563</definedName>
    <definedName name="________ana13">[10]Analisa!$F$136</definedName>
    <definedName name="________ana14">[10]Analisa!$F$146</definedName>
    <definedName name="________ana15">[10]Analisa!$F$155</definedName>
    <definedName name="________ana16">[10]Analisa!$F$169</definedName>
    <definedName name="________ana17">[10]Analisa!$F$178</definedName>
    <definedName name="________ana18">[10]Analisa!$F$192</definedName>
    <definedName name="________ana19">[10]Analisa!$F$206</definedName>
    <definedName name="________ana2">[10]Analisa!$F$22</definedName>
    <definedName name="________ana20">[10]Analisa!$F$218</definedName>
    <definedName name="________ana21">[10]Analisa!$F$230</definedName>
    <definedName name="________ana22">[10]Analisa!$F$243</definedName>
    <definedName name="________ana23">[10]Analisa!$F$256</definedName>
    <definedName name="________ana24">[10]Analisa!$F$272</definedName>
    <definedName name="________ana25">[10]Analisa!$F$284</definedName>
    <definedName name="________ana26">[10]Analisa!$F$296</definedName>
    <definedName name="________ana27">[10]Analisa!$F$308</definedName>
    <definedName name="________ana28">[10]Analisa!$F$322</definedName>
    <definedName name="________ana29">[10]Analisa!$F$333</definedName>
    <definedName name="________ana3">[10]Analisa!$F$35</definedName>
    <definedName name="________ana30">[10]Analisa!$F$345</definedName>
    <definedName name="________ana31">[10]Analisa!$F$356</definedName>
    <definedName name="________ana32">[10]Analisa!$F$370</definedName>
    <definedName name="________ana33">[10]Analisa!$F$384</definedName>
    <definedName name="________ana34">[10]Analisa!$F$398</definedName>
    <definedName name="________ana35">[10]Analisa!$F$411</definedName>
    <definedName name="________ana36">[10]Analisa!$F$423</definedName>
    <definedName name="________ana37">[10]Analisa!$F$436</definedName>
    <definedName name="________ana38">[10]Analisa!$F$449</definedName>
    <definedName name="________ana39">[10]Analisa!$F$462</definedName>
    <definedName name="________ana4">[10]Analisa!$F$50</definedName>
    <definedName name="________ana40">[10]Analisa!$F$475</definedName>
    <definedName name="________ana41">[10]Analisa!$F$489</definedName>
    <definedName name="________ana42">[10]Analisa!$F$503</definedName>
    <definedName name="________ana43">[10]Analisa!$F$517</definedName>
    <definedName name="________ana44">[10]Analisa!$F$531</definedName>
    <definedName name="________ana45">[10]Analisa!$F$545</definedName>
    <definedName name="________ana46">[10]Analisa!$F$559</definedName>
    <definedName name="________ana47">[10]Analisa!$F$572</definedName>
    <definedName name="________ana48">[10]Analisa!$F$585</definedName>
    <definedName name="________ana49">[10]Analisa!$F$598</definedName>
    <definedName name="________ana5">[10]Analisa!$F$61</definedName>
    <definedName name="________ana50">[10]Analisa!$F$611</definedName>
    <definedName name="________ana51">[10]Analisa!$F$623</definedName>
    <definedName name="________ana52">[10]Analisa!$F$635</definedName>
    <definedName name="________ana53">[10]Analisa!$F$647</definedName>
    <definedName name="________ana54">[10]Analisa!$F$659</definedName>
    <definedName name="________ana55">[10]Analisa!$F$678</definedName>
    <definedName name="________ana56">[10]Analisa!$F$693</definedName>
    <definedName name="________ana57">[10]Analisa!$F$708</definedName>
    <definedName name="________ana58">[10]Analisa!$F$723</definedName>
    <definedName name="________ana59">[10]Analisa!$F$738</definedName>
    <definedName name="________ana6">[10]Analisa!$F$72</definedName>
    <definedName name="________ana60">[10]Analisa!$F$753</definedName>
    <definedName name="________ana61">[10]Analisa!$F$768</definedName>
    <definedName name="________ana62">[10]Analisa!$F$784</definedName>
    <definedName name="________ana63">[10]Analisa!$F$800</definedName>
    <definedName name="________ana64">[10]Analisa!$F$819</definedName>
    <definedName name="________ana65">[10]Analisa!$F$839</definedName>
    <definedName name="________ana66">[10]Analisa!$F$853</definedName>
    <definedName name="________ana67">[10]Analisa!$F$867</definedName>
    <definedName name="________ana68">[10]Analisa!$F$882</definedName>
    <definedName name="________ana69">[10]Analisa!$F$896</definedName>
    <definedName name="________ana7">[10]Analisa!$F$81</definedName>
    <definedName name="________ana70">[10]Analisa!$F$909</definedName>
    <definedName name="________ana71">[10]Analisa!$F$922</definedName>
    <definedName name="________ana72">[10]Analisa!$F$935</definedName>
    <definedName name="________ana73">[10]Analisa!$F$948</definedName>
    <definedName name="________ana74">[10]Analisa!$F$960</definedName>
    <definedName name="________ana75">[10]Analisa!$F$972</definedName>
    <definedName name="________ana76">[10]Analisa!$F$985</definedName>
    <definedName name="________ana77">[10]Analisa!$F$998</definedName>
    <definedName name="________ana78">[10]Analisa!$F$1011</definedName>
    <definedName name="________ana79">[10]Analisa!$F$1025</definedName>
    <definedName name="________ana80">[10]Analisa!$F$1039</definedName>
    <definedName name="________ana81">[10]Analisa!$F$1054</definedName>
    <definedName name="________ana82">[10]Analisa!$F$1070</definedName>
    <definedName name="________ana83">[10]Analisa!$F$1086</definedName>
    <definedName name="________ana84">[10]Analisa!$F$1099</definedName>
    <definedName name="________ana85">[10]Analisa!$F$1112</definedName>
    <definedName name="________ana86">[10]Analisa!$F$1126</definedName>
    <definedName name="________ana87">[10]Analisa!$F$1138</definedName>
    <definedName name="________ana88">[10]Analisa!$F$1149</definedName>
    <definedName name="________ana89">[10]Analisa!$F$1162</definedName>
    <definedName name="________ana9">[10]Analisa!$F$99</definedName>
    <definedName name="________ana90">[10]Analisa!$F$1174</definedName>
    <definedName name="________ana91">[10]Analisa!$F$1186</definedName>
    <definedName name="________ana92">[10]Analisa!$F$1199</definedName>
    <definedName name="________ana93">[10]Analisa!$F$1212</definedName>
    <definedName name="________ana94">[10]Analisa!$F$1225</definedName>
    <definedName name="________ana95">[10]Analisa!$F$1238</definedName>
    <definedName name="________ana96">[10]Analisa!$F$1252</definedName>
    <definedName name="________ana97">[10]Analisa!$F$1266</definedName>
    <definedName name="________ana98">[10]Analisa!$F$1280</definedName>
    <definedName name="________ana99">[10]Analisa!$F$1294</definedName>
    <definedName name="________grc6">[13]BAHAN!$G$205</definedName>
    <definedName name="________grc8">[13]BAHAN!$G$206</definedName>
    <definedName name="________gyf9">[13]BAHAN!$G$207</definedName>
    <definedName name="________hpc2">'[11]Sat~Bahu'!$H$55</definedName>
    <definedName name="________jab1">'[3]Upah '!$F$38</definedName>
    <definedName name="________MBW867">[13]BAHAN!$G$600</definedName>
    <definedName name="________PVC2">[13]BAHAN!$G$539</definedName>
    <definedName name="________PVC3">[13]BAHAN!$G$541</definedName>
    <definedName name="________PVC4">[13]BAHAN!$G$542</definedName>
    <definedName name="________PVC6">[13]BAHAN!$G$544</definedName>
    <definedName name="________PVC8">[13]BAHAN!$G$545</definedName>
    <definedName name="_______ana1">[10]Analisa!$F$13</definedName>
    <definedName name="_______ana10">[10]Analisa!$F$108</definedName>
    <definedName name="_______ana100">[10]Analisa!$F$1309</definedName>
    <definedName name="_______ana101">[10]Analisa!$F$1324</definedName>
    <definedName name="_______ana102">[10]Analisa!$F$1334</definedName>
    <definedName name="_______ana103">[10]Analisa!$F$1343</definedName>
    <definedName name="_______ana104">[10]Analisa!$F$1353</definedName>
    <definedName name="_______ana105">[10]Analisa!$F$1363</definedName>
    <definedName name="_______ana106">[10]Analisa!$F$1374</definedName>
    <definedName name="_______ana107">[10]Analisa!$F$1384</definedName>
    <definedName name="_______ana108">[10]Analisa!$F$1393</definedName>
    <definedName name="_______ana109">[10]Analisa!$F$1403</definedName>
    <definedName name="_______ana11">[10]Analisa!$F$117</definedName>
    <definedName name="_______ana110">[10]Analisa!$F$1413</definedName>
    <definedName name="_______ana111">[10]Analisa!$F$1426</definedName>
    <definedName name="_______ana112">[10]Analisa!$F$1439</definedName>
    <definedName name="_______ana113">[10]Analisa!$F$1452</definedName>
    <definedName name="_______ana114">[10]Analisa!$F$1465</definedName>
    <definedName name="_______ana115">[10]Analisa!$F$1474</definedName>
    <definedName name="_______ana116">[10]Analisa!$F$1482</definedName>
    <definedName name="_______ana117">[10]Analisa!$F$1491</definedName>
    <definedName name="_______ana118">[10]Analisa!$F$1500</definedName>
    <definedName name="_______ana119">[10]Analisa!$F$1511</definedName>
    <definedName name="_______ana12">[10]Analisa!$F$126</definedName>
    <definedName name="_______ana120">[10]Analisa!$F$1522</definedName>
    <definedName name="_______ana121">[10]Analisa!$F$1533</definedName>
    <definedName name="_______ana122">[10]Analisa!$F$1543</definedName>
    <definedName name="_______ana123">[10]Analisa!$F$1554</definedName>
    <definedName name="_______ana124">[10]Analisa!$F$1563</definedName>
    <definedName name="_______ana13">[10]Analisa!$F$136</definedName>
    <definedName name="_______ana14">[10]Analisa!$F$146</definedName>
    <definedName name="_______ana15">[10]Analisa!$F$155</definedName>
    <definedName name="_______ana16">[10]Analisa!$F$169</definedName>
    <definedName name="_______ana17">[10]Analisa!$F$178</definedName>
    <definedName name="_______ana18">[10]Analisa!$F$192</definedName>
    <definedName name="_______ana19">[10]Analisa!$F$206</definedName>
    <definedName name="_______ana2">[10]Analisa!$F$22</definedName>
    <definedName name="_______ana20">[10]Analisa!$F$218</definedName>
    <definedName name="_______ana21">[10]Analisa!$F$230</definedName>
    <definedName name="_______ana22">[10]Analisa!$F$243</definedName>
    <definedName name="_______ana23">[10]Analisa!$F$256</definedName>
    <definedName name="_______ana24">[10]Analisa!$F$272</definedName>
    <definedName name="_______ana25">[10]Analisa!$F$284</definedName>
    <definedName name="_______ana26">[10]Analisa!$F$296</definedName>
    <definedName name="_______ana27">[10]Analisa!$F$308</definedName>
    <definedName name="_______ana28">[10]Analisa!$F$322</definedName>
    <definedName name="_______ana29">[10]Analisa!$F$333</definedName>
    <definedName name="_______ana3">[10]Analisa!$F$35</definedName>
    <definedName name="_______ana30">[10]Analisa!$F$345</definedName>
    <definedName name="_______ana31">[10]Analisa!$F$356</definedName>
    <definedName name="_______ana32">[10]Analisa!$F$370</definedName>
    <definedName name="_______ana33">[10]Analisa!$F$384</definedName>
    <definedName name="_______ana34">[10]Analisa!$F$398</definedName>
    <definedName name="_______ana35">[10]Analisa!$F$411</definedName>
    <definedName name="_______ana36">[10]Analisa!$F$423</definedName>
    <definedName name="_______ana37">[10]Analisa!$F$436</definedName>
    <definedName name="_______ana38">[10]Analisa!$F$449</definedName>
    <definedName name="_______ana39">[10]Analisa!$F$462</definedName>
    <definedName name="_______ana4">[10]Analisa!$F$50</definedName>
    <definedName name="_______ana40">[10]Analisa!$F$475</definedName>
    <definedName name="_______ana41">[10]Analisa!$F$489</definedName>
    <definedName name="_______ana42">[10]Analisa!$F$503</definedName>
    <definedName name="_______ana43">[10]Analisa!$F$517</definedName>
    <definedName name="_______ana44">[10]Analisa!$F$531</definedName>
    <definedName name="_______ana45">[10]Analisa!$F$545</definedName>
    <definedName name="_______ana46">[10]Analisa!$F$559</definedName>
    <definedName name="_______ana47">[10]Analisa!$F$572</definedName>
    <definedName name="_______ana48">[10]Analisa!$F$585</definedName>
    <definedName name="_______ana49">[10]Analisa!$F$598</definedName>
    <definedName name="_______ana5">[10]Analisa!$F$61</definedName>
    <definedName name="_______ana50">[10]Analisa!$F$611</definedName>
    <definedName name="_______ana51">[10]Analisa!$F$623</definedName>
    <definedName name="_______ana52">[10]Analisa!$F$635</definedName>
    <definedName name="_______ana53">[10]Analisa!$F$647</definedName>
    <definedName name="_______ana54">[10]Analisa!$F$659</definedName>
    <definedName name="_______ana55">[10]Analisa!$F$678</definedName>
    <definedName name="_______ana56">[10]Analisa!$F$693</definedName>
    <definedName name="_______ana57">[10]Analisa!$F$708</definedName>
    <definedName name="_______ana58">[10]Analisa!$F$723</definedName>
    <definedName name="_______ana59">[10]Analisa!$F$738</definedName>
    <definedName name="_______ana6">[10]Analisa!$F$72</definedName>
    <definedName name="_______ana60">[10]Analisa!$F$753</definedName>
    <definedName name="_______ana61">[10]Analisa!$F$768</definedName>
    <definedName name="_______ana62">[10]Analisa!$F$784</definedName>
    <definedName name="_______ana63">[10]Analisa!$F$800</definedName>
    <definedName name="_______ana64">[10]Analisa!$F$819</definedName>
    <definedName name="_______ana65">[10]Analisa!$F$839</definedName>
    <definedName name="_______ana66">[10]Analisa!$F$853</definedName>
    <definedName name="_______ana67">[10]Analisa!$F$867</definedName>
    <definedName name="_______ana68">[10]Analisa!$F$882</definedName>
    <definedName name="_______ana69">[10]Analisa!$F$896</definedName>
    <definedName name="_______ana7">[10]Analisa!$F$81</definedName>
    <definedName name="_______ana70">[10]Analisa!$F$909</definedName>
    <definedName name="_______ana71">[10]Analisa!$F$922</definedName>
    <definedName name="_______ana72">[10]Analisa!$F$935</definedName>
    <definedName name="_______ana73">[10]Analisa!$F$948</definedName>
    <definedName name="_______ana74">[10]Analisa!$F$960</definedName>
    <definedName name="_______ana75">[10]Analisa!$F$972</definedName>
    <definedName name="_______ana76">[10]Analisa!$F$985</definedName>
    <definedName name="_______ana77">[10]Analisa!$F$998</definedName>
    <definedName name="_______ana78">[10]Analisa!$F$1011</definedName>
    <definedName name="_______ana79">[10]Analisa!$F$1025</definedName>
    <definedName name="_______ana80">[10]Analisa!$F$1039</definedName>
    <definedName name="_______ana81">[10]Analisa!$F$1054</definedName>
    <definedName name="_______ana82">[10]Analisa!$F$1070</definedName>
    <definedName name="_______ana83">[10]Analisa!$F$1086</definedName>
    <definedName name="_______ana84">[10]Analisa!$F$1099</definedName>
    <definedName name="_______ana85">[10]Analisa!$F$1112</definedName>
    <definedName name="_______ana86">[10]Analisa!$F$1126</definedName>
    <definedName name="_______ana87">[10]Analisa!$F$1138</definedName>
    <definedName name="_______ana88">[10]Analisa!$F$1149</definedName>
    <definedName name="_______ana89">[10]Analisa!$F$1162</definedName>
    <definedName name="_______ana9">[10]Analisa!$F$99</definedName>
    <definedName name="_______ana90">[10]Analisa!$F$1174</definedName>
    <definedName name="_______ana91">[10]Analisa!$F$1186</definedName>
    <definedName name="_______ana92">[10]Analisa!$F$1199</definedName>
    <definedName name="_______ana93">[10]Analisa!$F$1212</definedName>
    <definedName name="_______ana94">[10]Analisa!$F$1225</definedName>
    <definedName name="_______ana95">[10]Analisa!$F$1238</definedName>
    <definedName name="_______ana96">[10]Analisa!$F$1252</definedName>
    <definedName name="_______ana97">[10]Analisa!$F$1266</definedName>
    <definedName name="_______ana98">[10]Analisa!$F$1280</definedName>
    <definedName name="_______ana99">[10]Analisa!$F$1294</definedName>
    <definedName name="_______grc6">[13]BAHAN!$G$205</definedName>
    <definedName name="_______grc8">[13]BAHAN!$G$206</definedName>
    <definedName name="_______gyf9">[13]BAHAN!$G$207</definedName>
    <definedName name="_______hpc2">'[11]Sat~Bahu'!$H$55</definedName>
    <definedName name="_______jab1">[12]Data!$D$7</definedName>
    <definedName name="_______MBW867">[13]BAHAN!$G$600</definedName>
    <definedName name="_______MDE01">'[4]ANALISA ALAT ANGKUT'!$BO$27</definedName>
    <definedName name="_______MDE02">'[4]ANALISA ALAT ANGKUT'!$BO$47</definedName>
    <definedName name="_______MDE03">'[4]ANALISA ALAT ANGKUT'!$BO$67</definedName>
    <definedName name="_______MDE04">'[4]ANALISA ALAT ANGKUT'!$BO$87</definedName>
    <definedName name="_______MDE05">'[4]ANALISA ALAT ANGKUT'!$BO$107</definedName>
    <definedName name="_______MDE06">'[4]ANALISA ALAT ANGKUT'!$BO$127</definedName>
    <definedName name="_______MDE07">'[4]ANALISA ALAT ANGKUT'!$BO$147</definedName>
    <definedName name="_______MDE08">'[4]ANALISA ALAT ANGKUT'!$BO$167</definedName>
    <definedName name="_______MDE09">'[4]ANALISA ALAT ANGKUT'!$BO$187</definedName>
    <definedName name="_______MDE10">'[4]ANALISA ALAT ANGKUT'!$BO$207</definedName>
    <definedName name="_______MDE11">'[4]ANALISA ALAT ANGKUT'!$BO$227</definedName>
    <definedName name="_______MDE12">'[4]ANALISA ALAT ANGKUT'!$BO$247</definedName>
    <definedName name="_______MDE13">'[4]ANALISA ALAT ANGKUT'!$BO$267</definedName>
    <definedName name="_______MDE14">'[4]ANALISA ALAT ANGKUT'!$BO$287</definedName>
    <definedName name="_______MDE15">'[4]ANALISA ALAT ANGKUT'!$BO$307</definedName>
    <definedName name="_______MDE16">'[4]ANALISA ALAT ANGKUT'!$BO$327</definedName>
    <definedName name="_______MDE17">'[4]ANALISA ALAT ANGKUT'!$BO$347</definedName>
    <definedName name="_______MDE18">'[4]ANALISA ALAT ANGKUT'!$BO$367</definedName>
    <definedName name="_______MDE19">'[4]ANALISA ALAT ANGKUT'!$BO$387</definedName>
    <definedName name="_______MDE20">'[4]ANALISA ALAT ANGKUT'!$BO$407</definedName>
    <definedName name="_______MDE21">'[4]ANALISA ALAT ANGKUT'!$BO$427</definedName>
    <definedName name="_______MDE22">'[4]ANALISA ALAT ANGKUT'!$BO$447</definedName>
    <definedName name="_______MDE23">'[4]ANALISA ALAT ANGKUT'!$BO$467</definedName>
    <definedName name="_______MDE24">'[4]ANALISA ALAT ANGKUT'!$BO$487</definedName>
    <definedName name="_______MDE25">'[4]ANALISA ALAT ANGKUT'!$BO$507</definedName>
    <definedName name="_______MDE26">'[4]ANALISA ALAT ANGKUT'!$BO$527</definedName>
    <definedName name="_______MDE27">'[4]ANALISA ALAT ANGKUT'!$BO$547</definedName>
    <definedName name="_______MDE28">'[4]ANALISA ALAT ANGKUT'!$BO$567</definedName>
    <definedName name="_______MDE29">'[4]ANALISA ALAT ANGKUT'!$BO$587</definedName>
    <definedName name="_______MDE30">'[4]ANALISA ALAT ANGKUT'!$BO$607</definedName>
    <definedName name="_______MDE31">'[4]ANALISA ALAT ANGKUT'!$BO$627</definedName>
    <definedName name="_______MDE32">'[4]ANALISA ALAT ANGKUT'!$BO$647</definedName>
    <definedName name="_______MDE33">'[4]ANALISA ALAT ANGKUT'!$BO$667</definedName>
    <definedName name="_______MDE34">'[4]ANALISA ALAT ANGKUT'!$BO$698</definedName>
    <definedName name="_______ME01">'[4]ANALISA ALAT ANGKUT'!$BO$26</definedName>
    <definedName name="_______ME02">'[4]ANALISA ALAT ANGKUT'!$BO$46</definedName>
    <definedName name="_______ME03">'[4]ANALISA ALAT ANGKUT'!$BO$66</definedName>
    <definedName name="_______ME04">'[4]ANALISA ALAT ANGKUT'!$BO$86</definedName>
    <definedName name="_______ME05">'[4]ANALISA ALAT ANGKUT'!$BO$106</definedName>
    <definedName name="_______ME06">'[4]ANALISA ALAT ANGKUT'!$BO$126</definedName>
    <definedName name="_______ME07">'[4]ANALISA ALAT ANGKUT'!$BO$146</definedName>
    <definedName name="_______ME08">'[4]ANALISA ALAT ANGKUT'!$BO$166</definedName>
    <definedName name="_______ME09">'[4]ANALISA ALAT ANGKUT'!$BO$186</definedName>
    <definedName name="_______ME10">'[4]ANALISA ALAT ANGKUT'!$BO$206</definedName>
    <definedName name="_______ME11">'[4]ANALISA ALAT ANGKUT'!$BO$226</definedName>
    <definedName name="_______ME12">'[4]ANALISA ALAT ANGKUT'!$BO$246</definedName>
    <definedName name="_______ME13">'[4]ANALISA ALAT ANGKUT'!$BO$266</definedName>
    <definedName name="_______ME14">'[4]ANALISA ALAT ANGKUT'!$BO$286</definedName>
    <definedName name="_______ME15">'[4]ANALISA ALAT ANGKUT'!$BO$306</definedName>
    <definedName name="_______ME16">'[4]ANALISA ALAT ANGKUT'!$BO$326</definedName>
    <definedName name="_______ME17">'[4]ANALISA ALAT ANGKUT'!$BO$346</definedName>
    <definedName name="_______ME18">'[4]ANALISA ALAT ANGKUT'!$BO$366</definedName>
    <definedName name="_______ME19">'[4]ANALISA ALAT ANGKUT'!$BO$386</definedName>
    <definedName name="_______ME20">'[4]ANALISA ALAT ANGKUT'!$BO$406</definedName>
    <definedName name="_______ME21">'[4]ANALISA ALAT ANGKUT'!$BO$426</definedName>
    <definedName name="_______ME22">'[4]ANALISA ALAT ANGKUT'!$BO$446</definedName>
    <definedName name="_______ME23">'[4]ANALISA ALAT ANGKUT'!$BO$466</definedName>
    <definedName name="_______ME24">'[4]ANALISA ALAT ANGKUT'!$BO$486</definedName>
    <definedName name="_______ME25">'[4]ANALISA ALAT ANGKUT'!$BO$506</definedName>
    <definedName name="_______ME26">'[4]ANALISA ALAT ANGKUT'!$BO$526</definedName>
    <definedName name="_______ME27">'[4]ANALISA ALAT ANGKUT'!$BO$546</definedName>
    <definedName name="_______ME28">'[4]ANALISA ALAT ANGKUT'!$BO$566</definedName>
    <definedName name="_______ME29">'[4]ANALISA ALAT ANGKUT'!$BO$586</definedName>
    <definedName name="_______ME30">'[4]ANALISA ALAT ANGKUT'!$BO$606</definedName>
    <definedName name="_______ME31">'[4]ANALISA ALAT ANGKUT'!$BO$626</definedName>
    <definedName name="_______ME32">'[4]ANALISA ALAT ANGKUT'!$BO$646</definedName>
    <definedName name="_______ME33">'[4]ANALISA ALAT ANGKUT'!$BO$666</definedName>
    <definedName name="_______ME34">'[4]ANALISA ALAT ANGKUT'!$BO$697</definedName>
    <definedName name="_______nm1">[5]Data!$C$23</definedName>
    <definedName name="_______PVC2">[13]BAHAN!$G$539</definedName>
    <definedName name="_______PVC3">[13]BAHAN!$G$541</definedName>
    <definedName name="_______PVC4">[13]BAHAN!$G$542</definedName>
    <definedName name="_______PVC6">[13]BAHAN!$G$544</definedName>
    <definedName name="_______PVC8">[13]BAHAN!$G$545</definedName>
    <definedName name="_______tgl1">[5]Data!$C$65</definedName>
    <definedName name="______ana1">[10]Analisa!$F$13</definedName>
    <definedName name="______ana10">[10]Analisa!$F$108</definedName>
    <definedName name="______ana100">[10]Analisa!$F$1309</definedName>
    <definedName name="______ana101">[10]Analisa!$F$1324</definedName>
    <definedName name="______ana102">[10]Analisa!$F$1334</definedName>
    <definedName name="______ana103">[10]Analisa!$F$1343</definedName>
    <definedName name="______ana104">[10]Analisa!$F$1353</definedName>
    <definedName name="______ana105">[10]Analisa!$F$1363</definedName>
    <definedName name="______ana106">[10]Analisa!$F$1374</definedName>
    <definedName name="______ana107">[10]Analisa!$F$1384</definedName>
    <definedName name="______ana108">[10]Analisa!$F$1393</definedName>
    <definedName name="______ana109">[10]Analisa!$F$1403</definedName>
    <definedName name="______ana11">[10]Analisa!$F$117</definedName>
    <definedName name="______ana110">[10]Analisa!$F$1413</definedName>
    <definedName name="______ana111">[10]Analisa!$F$1426</definedName>
    <definedName name="______ana112">[10]Analisa!$F$1439</definedName>
    <definedName name="______ana113">[10]Analisa!$F$1452</definedName>
    <definedName name="______ana114">[10]Analisa!$F$1465</definedName>
    <definedName name="______ana115">[10]Analisa!$F$1474</definedName>
    <definedName name="______ana116">[10]Analisa!$F$1482</definedName>
    <definedName name="______ana117">[10]Analisa!$F$1491</definedName>
    <definedName name="______ana118">[10]Analisa!$F$1500</definedName>
    <definedName name="______ana119">[10]Analisa!$F$1511</definedName>
    <definedName name="______ana12">[10]Analisa!$F$126</definedName>
    <definedName name="______ana120">[10]Analisa!$F$1522</definedName>
    <definedName name="______ana121">[10]Analisa!$F$1533</definedName>
    <definedName name="______ana122">[10]Analisa!$F$1543</definedName>
    <definedName name="______ana123">[10]Analisa!$F$1554</definedName>
    <definedName name="______ana124">[10]Analisa!$F$1563</definedName>
    <definedName name="______ana13">[10]Analisa!$F$136</definedName>
    <definedName name="______ana14">[10]Analisa!$F$146</definedName>
    <definedName name="______ana15">[10]Analisa!$F$155</definedName>
    <definedName name="______ana16">[10]Analisa!$F$169</definedName>
    <definedName name="______ana17">[10]Analisa!$F$178</definedName>
    <definedName name="______ana18">[10]Analisa!$F$192</definedName>
    <definedName name="______ana19">[10]Analisa!$F$206</definedName>
    <definedName name="______ana2">[10]Analisa!$F$22</definedName>
    <definedName name="______ana20">[10]Analisa!$F$218</definedName>
    <definedName name="______ana21">[10]Analisa!$F$230</definedName>
    <definedName name="______ana22">[10]Analisa!$F$243</definedName>
    <definedName name="______ana23">[10]Analisa!$F$256</definedName>
    <definedName name="______ana24">[10]Analisa!$F$272</definedName>
    <definedName name="______ana25">[10]Analisa!$F$284</definedName>
    <definedName name="______ana26">[10]Analisa!$F$296</definedName>
    <definedName name="______ana27">[10]Analisa!$F$308</definedName>
    <definedName name="______ana28">[10]Analisa!$F$322</definedName>
    <definedName name="______ana29">[10]Analisa!$F$333</definedName>
    <definedName name="______ana3">[10]Analisa!$F$35</definedName>
    <definedName name="______ana30">[10]Analisa!$F$345</definedName>
    <definedName name="______ana31">[10]Analisa!$F$356</definedName>
    <definedName name="______ana32">[10]Analisa!$F$370</definedName>
    <definedName name="______ana33">[10]Analisa!$F$384</definedName>
    <definedName name="______ana34">[10]Analisa!$F$398</definedName>
    <definedName name="______ana35">[10]Analisa!$F$411</definedName>
    <definedName name="______ana36">[10]Analisa!$F$423</definedName>
    <definedName name="______ana37">[10]Analisa!$F$436</definedName>
    <definedName name="______ana38">[10]Analisa!$F$449</definedName>
    <definedName name="______ana39">[10]Analisa!$F$462</definedName>
    <definedName name="______ana4">[10]Analisa!$F$50</definedName>
    <definedName name="______ana40">[10]Analisa!$F$475</definedName>
    <definedName name="______ana41">[10]Analisa!$F$489</definedName>
    <definedName name="______ana42">[10]Analisa!$F$503</definedName>
    <definedName name="______ana43">[10]Analisa!$F$517</definedName>
    <definedName name="______ana44">[10]Analisa!$F$531</definedName>
    <definedName name="______ana45">[10]Analisa!$F$545</definedName>
    <definedName name="______ana46">[10]Analisa!$F$559</definedName>
    <definedName name="______ana47">[10]Analisa!$F$572</definedName>
    <definedName name="______ana48">[10]Analisa!$F$585</definedName>
    <definedName name="______ana49">[10]Analisa!$F$598</definedName>
    <definedName name="______ana5">[10]Analisa!$F$61</definedName>
    <definedName name="______ana50">[10]Analisa!$F$611</definedName>
    <definedName name="______ana51">[10]Analisa!$F$623</definedName>
    <definedName name="______ana52">[10]Analisa!$F$635</definedName>
    <definedName name="______ana53">[10]Analisa!$F$647</definedName>
    <definedName name="______ana54">[10]Analisa!$F$659</definedName>
    <definedName name="______ana55">[10]Analisa!$F$678</definedName>
    <definedName name="______ana56">[10]Analisa!$F$693</definedName>
    <definedName name="______ana57">[10]Analisa!$F$708</definedName>
    <definedName name="______ana58">[10]Analisa!$F$723</definedName>
    <definedName name="______ana59">[10]Analisa!$F$738</definedName>
    <definedName name="______ana6">[10]Analisa!$F$72</definedName>
    <definedName name="______ana60">[10]Analisa!$F$753</definedName>
    <definedName name="______ana61">[10]Analisa!$F$768</definedName>
    <definedName name="______ana62">[10]Analisa!$F$784</definedName>
    <definedName name="______ana63">[10]Analisa!$F$800</definedName>
    <definedName name="______ana64">[10]Analisa!$F$819</definedName>
    <definedName name="______ana65">[10]Analisa!$F$839</definedName>
    <definedName name="______ana66">[10]Analisa!$F$853</definedName>
    <definedName name="______ana67">[10]Analisa!$F$867</definedName>
    <definedName name="______ana68">[10]Analisa!$F$882</definedName>
    <definedName name="______ana69">[10]Analisa!$F$896</definedName>
    <definedName name="______ana7">[10]Analisa!$F$81</definedName>
    <definedName name="______ana70">[10]Analisa!$F$909</definedName>
    <definedName name="______ana71">[10]Analisa!$F$922</definedName>
    <definedName name="______ana72">[10]Analisa!$F$935</definedName>
    <definedName name="______ana73">[10]Analisa!$F$948</definedName>
    <definedName name="______ana74">[10]Analisa!$F$960</definedName>
    <definedName name="______ana75">[10]Analisa!$F$972</definedName>
    <definedName name="______ana76">[10]Analisa!$F$985</definedName>
    <definedName name="______ana77">[10]Analisa!$F$998</definedName>
    <definedName name="______ana78">[10]Analisa!$F$1011</definedName>
    <definedName name="______ana79">[10]Analisa!$F$1025</definedName>
    <definedName name="______ana80">[10]Analisa!$F$1039</definedName>
    <definedName name="______ana81">[10]Analisa!$F$1054</definedName>
    <definedName name="______ana82">[10]Analisa!$F$1070</definedName>
    <definedName name="______ana83">[10]Analisa!$F$1086</definedName>
    <definedName name="______ana84">[10]Analisa!$F$1099</definedName>
    <definedName name="______ana85">[10]Analisa!$F$1112</definedName>
    <definedName name="______ana86">[10]Analisa!$F$1126</definedName>
    <definedName name="______ana87">[10]Analisa!$F$1138</definedName>
    <definedName name="______ana88">[10]Analisa!$F$1149</definedName>
    <definedName name="______ana89">[10]Analisa!$F$1162</definedName>
    <definedName name="______ana9">[10]Analisa!$F$99</definedName>
    <definedName name="______ana90">[10]Analisa!$F$1174</definedName>
    <definedName name="______ana91">[10]Analisa!$F$1186</definedName>
    <definedName name="______ana92">[10]Analisa!$F$1199</definedName>
    <definedName name="______ana93">[10]Analisa!$F$1212</definedName>
    <definedName name="______ana94">[10]Analisa!$F$1225</definedName>
    <definedName name="______ana95">[10]Analisa!$F$1238</definedName>
    <definedName name="______ana96">[10]Analisa!$F$1252</definedName>
    <definedName name="______ana97">[10]Analisa!$F$1266</definedName>
    <definedName name="______ana98">[10]Analisa!$F$1280</definedName>
    <definedName name="______ana99">[10]Analisa!$F$1294</definedName>
    <definedName name="______BSP3">[6]BAHAN!$G$294</definedName>
    <definedName name="______BSP4">[6]BAHAN!$G$293</definedName>
    <definedName name="______BSP5">[6]BAHAN!$G$292</definedName>
    <definedName name="______BSP6">[6]BAHAN!$G$291</definedName>
    <definedName name="______BSP8">[6]BAHAN!$G$290</definedName>
    <definedName name="______cbr80">'[8]2.ALS-TANAH &amp;URG'!$J$259</definedName>
    <definedName name="______fcp1">'[6]ALS-STRUKTUR'!$I$379</definedName>
    <definedName name="______grc6">[13]BAHAN!$G$205</definedName>
    <definedName name="______grc8">[13]BAHAN!$G$206</definedName>
    <definedName name="______gyf9">[13]BAHAN!$G$207</definedName>
    <definedName name="______hpc2">'[11]Sat~Bahu'!$H$55</definedName>
    <definedName name="______jab1">'[3]Upah '!$F$38</definedName>
    <definedName name="______k100123">'[6]ALS-STRUKTUR'!$I$89</definedName>
    <definedName name="______MBW867">[13]BAHAN!$G$600</definedName>
    <definedName name="______MDE01">'[4]ANALISA ALAT ANGKUT'!$BO$27</definedName>
    <definedName name="______MDE02">'[4]ANALISA ALAT ANGKUT'!$BO$47</definedName>
    <definedName name="______MDE03">'[4]ANALISA ALAT ANGKUT'!$BO$67</definedName>
    <definedName name="______MDE04">'[4]ANALISA ALAT ANGKUT'!$BO$87</definedName>
    <definedName name="______MDE05">'[4]ANALISA ALAT ANGKUT'!$BO$107</definedName>
    <definedName name="______MDE06">'[4]ANALISA ALAT ANGKUT'!$BO$127</definedName>
    <definedName name="______MDE07">'[4]ANALISA ALAT ANGKUT'!$BO$147</definedName>
    <definedName name="______MDE08">'[4]ANALISA ALAT ANGKUT'!$BO$167</definedName>
    <definedName name="______MDE09">'[4]ANALISA ALAT ANGKUT'!$BO$187</definedName>
    <definedName name="______MDE10">'[4]ANALISA ALAT ANGKUT'!$BO$207</definedName>
    <definedName name="______MDE11">'[4]ANALISA ALAT ANGKUT'!$BO$227</definedName>
    <definedName name="______MDE12">'[4]ANALISA ALAT ANGKUT'!$BO$247</definedName>
    <definedName name="______MDE13">'[4]ANALISA ALAT ANGKUT'!$BO$267</definedName>
    <definedName name="______MDE14">'[4]ANALISA ALAT ANGKUT'!$BO$287</definedName>
    <definedName name="______MDE15">'[4]ANALISA ALAT ANGKUT'!$BO$307</definedName>
    <definedName name="______MDE16">'[4]ANALISA ALAT ANGKUT'!$BO$327</definedName>
    <definedName name="______MDE17">'[4]ANALISA ALAT ANGKUT'!$BO$347</definedName>
    <definedName name="______MDE18">'[4]ANALISA ALAT ANGKUT'!$BO$367</definedName>
    <definedName name="______MDE19">'[4]ANALISA ALAT ANGKUT'!$BO$387</definedName>
    <definedName name="______MDE20">'[4]ANALISA ALAT ANGKUT'!$BO$407</definedName>
    <definedName name="______MDE21">'[4]ANALISA ALAT ANGKUT'!$BO$427</definedName>
    <definedName name="______MDE22">'[4]ANALISA ALAT ANGKUT'!$BO$447</definedName>
    <definedName name="______MDE23">'[4]ANALISA ALAT ANGKUT'!$BO$467</definedName>
    <definedName name="______MDE24">'[4]ANALISA ALAT ANGKUT'!$BO$487</definedName>
    <definedName name="______MDE25">'[4]ANALISA ALAT ANGKUT'!$BO$507</definedName>
    <definedName name="______MDE26">'[4]ANALISA ALAT ANGKUT'!$BO$527</definedName>
    <definedName name="______MDE27">'[4]ANALISA ALAT ANGKUT'!$BO$547</definedName>
    <definedName name="______MDE28">'[4]ANALISA ALAT ANGKUT'!$BO$567</definedName>
    <definedName name="______MDE29">'[4]ANALISA ALAT ANGKUT'!$BO$587</definedName>
    <definedName name="______MDE30">'[4]ANALISA ALAT ANGKUT'!$BO$607</definedName>
    <definedName name="______MDE31">'[4]ANALISA ALAT ANGKUT'!$BO$627</definedName>
    <definedName name="______MDE32">'[4]ANALISA ALAT ANGKUT'!$BO$647</definedName>
    <definedName name="______MDE33">'[4]ANALISA ALAT ANGKUT'!$BO$667</definedName>
    <definedName name="______MDE34">'[4]ANALISA ALAT ANGKUT'!$BO$698</definedName>
    <definedName name="______ME01">'[4]ANALISA ALAT ANGKUT'!$BO$26</definedName>
    <definedName name="______ME02">'[4]ANALISA ALAT ANGKUT'!$BO$46</definedName>
    <definedName name="______ME03">'[4]ANALISA ALAT ANGKUT'!$BO$66</definedName>
    <definedName name="______ME04">'[4]ANALISA ALAT ANGKUT'!$BO$86</definedName>
    <definedName name="______ME05">'[4]ANALISA ALAT ANGKUT'!$BO$106</definedName>
    <definedName name="______ME06">'[4]ANALISA ALAT ANGKUT'!$BO$126</definedName>
    <definedName name="______ME07">'[4]ANALISA ALAT ANGKUT'!$BO$146</definedName>
    <definedName name="______ME08">'[4]ANALISA ALAT ANGKUT'!$BO$166</definedName>
    <definedName name="______ME09">'[4]ANALISA ALAT ANGKUT'!$BO$186</definedName>
    <definedName name="______ME10">'[4]ANALISA ALAT ANGKUT'!$BO$206</definedName>
    <definedName name="______ME11">'[4]ANALISA ALAT ANGKUT'!$BO$226</definedName>
    <definedName name="______ME12">'[4]ANALISA ALAT ANGKUT'!$BO$246</definedName>
    <definedName name="______ME13">'[4]ANALISA ALAT ANGKUT'!$BO$266</definedName>
    <definedName name="______ME14">'[4]ANALISA ALAT ANGKUT'!$BO$286</definedName>
    <definedName name="______ME15">'[4]ANALISA ALAT ANGKUT'!$BO$306</definedName>
    <definedName name="______ME16">'[4]ANALISA ALAT ANGKUT'!$BO$326</definedName>
    <definedName name="______ME17">'[4]ANALISA ALAT ANGKUT'!$BO$346</definedName>
    <definedName name="______ME18">'[4]ANALISA ALAT ANGKUT'!$BO$366</definedName>
    <definedName name="______ME19">'[4]ANALISA ALAT ANGKUT'!$BO$386</definedName>
    <definedName name="______ME20">'[4]ANALISA ALAT ANGKUT'!$BO$406</definedName>
    <definedName name="______ME21">'[4]ANALISA ALAT ANGKUT'!$BO$426</definedName>
    <definedName name="______ME22">'[4]ANALISA ALAT ANGKUT'!$BO$446</definedName>
    <definedName name="______ME23">'[4]ANALISA ALAT ANGKUT'!$BO$466</definedName>
    <definedName name="______ME24">'[4]ANALISA ALAT ANGKUT'!$BO$486</definedName>
    <definedName name="______ME25">'[4]ANALISA ALAT ANGKUT'!$BO$506</definedName>
    <definedName name="______ME26">'[4]ANALISA ALAT ANGKUT'!$BO$526</definedName>
    <definedName name="______ME27">'[4]ANALISA ALAT ANGKUT'!$BO$546</definedName>
    <definedName name="______ME28">'[4]ANALISA ALAT ANGKUT'!$BO$566</definedName>
    <definedName name="______ME29">'[4]ANALISA ALAT ANGKUT'!$BO$586</definedName>
    <definedName name="______ME30">'[4]ANALISA ALAT ANGKUT'!$BO$606</definedName>
    <definedName name="______ME31">'[4]ANALISA ALAT ANGKUT'!$BO$626</definedName>
    <definedName name="______ME32">'[4]ANALISA ALAT ANGKUT'!$BO$646</definedName>
    <definedName name="______ME33">'[4]ANALISA ALAT ANGKUT'!$BO$666</definedName>
    <definedName name="______ME34">'[4]ANALISA ALAT ANGKUT'!$BO$697</definedName>
    <definedName name="______nm1">[5]Data!$C$23</definedName>
    <definedName name="______PVC2">[13]BAHAN!$G$539</definedName>
    <definedName name="______PVC3">[13]BAHAN!$G$541</definedName>
    <definedName name="______PVC4">[13]BAHAN!$G$542</definedName>
    <definedName name="______PVC6">[13]BAHAN!$G$544</definedName>
    <definedName name="______PVC8">[13]BAHAN!$G$545</definedName>
    <definedName name="______tgl1">[5]Data!$C$65</definedName>
    <definedName name="_____ana1">[14]Analisa!$F$13</definedName>
    <definedName name="_____ana10">[14]Analisa!$F$108</definedName>
    <definedName name="_____ana100">[14]Analisa!$F$1309</definedName>
    <definedName name="_____ana101">[14]Analisa!$F$1324</definedName>
    <definedName name="_____ana102">[14]Analisa!$F$1334</definedName>
    <definedName name="_____ana103">[14]Analisa!$F$1343</definedName>
    <definedName name="_____ana104">[14]Analisa!$F$1353</definedName>
    <definedName name="_____ana105">[14]Analisa!$F$1363</definedName>
    <definedName name="_____ana106">[14]Analisa!$F$1374</definedName>
    <definedName name="_____ana107">[14]Analisa!$F$1384</definedName>
    <definedName name="_____ana108">[14]Analisa!$F$1393</definedName>
    <definedName name="_____ana109">[14]Analisa!$F$1403</definedName>
    <definedName name="_____ana11">[14]Analisa!$F$117</definedName>
    <definedName name="_____ana110">[14]Analisa!$F$1413</definedName>
    <definedName name="_____ana111">[14]Analisa!$F$1426</definedName>
    <definedName name="_____ana112">[14]Analisa!$F$1439</definedName>
    <definedName name="_____ana113">[14]Analisa!$F$1452</definedName>
    <definedName name="_____ana114">[14]Analisa!$F$1465</definedName>
    <definedName name="_____ana115">[14]Analisa!$F$1474</definedName>
    <definedName name="_____ana116">[14]Analisa!$F$1482</definedName>
    <definedName name="_____ana117">[14]Analisa!$F$1491</definedName>
    <definedName name="_____ana118">[14]Analisa!$F$1500</definedName>
    <definedName name="_____ana119">[14]Analisa!$F$1511</definedName>
    <definedName name="_____ana12">[14]Analisa!$F$126</definedName>
    <definedName name="_____ana120">[14]Analisa!$F$1522</definedName>
    <definedName name="_____ana121">[14]Analisa!$F$1533</definedName>
    <definedName name="_____ana122">[14]Analisa!$F$1543</definedName>
    <definedName name="_____ana123">[14]Analisa!$F$1554</definedName>
    <definedName name="_____ana124">[14]Analisa!$F$1563</definedName>
    <definedName name="_____ana13">[14]Analisa!$F$136</definedName>
    <definedName name="_____ana14">[14]Analisa!$F$146</definedName>
    <definedName name="_____ana15">[14]Analisa!$F$155</definedName>
    <definedName name="_____ana16">[14]Analisa!$F$169</definedName>
    <definedName name="_____ana17">[14]Analisa!$F$178</definedName>
    <definedName name="_____ana18">[14]Analisa!$F$192</definedName>
    <definedName name="_____ana19">[14]Analisa!$F$206</definedName>
    <definedName name="_____ana2">[14]Analisa!$F$22</definedName>
    <definedName name="_____ana20">[14]Analisa!$F$218</definedName>
    <definedName name="_____ana21">[14]Analisa!$F$230</definedName>
    <definedName name="_____ana22">[14]Analisa!$F$243</definedName>
    <definedName name="_____ana23">[14]Analisa!$F$256</definedName>
    <definedName name="_____ana24">[14]Analisa!$F$272</definedName>
    <definedName name="_____ana25">[14]Analisa!$F$284</definedName>
    <definedName name="_____ana26">[14]Analisa!$F$296</definedName>
    <definedName name="_____ana27">[14]Analisa!$F$308</definedName>
    <definedName name="_____ana28">[14]Analisa!$F$322</definedName>
    <definedName name="_____ana29">[14]Analisa!$F$333</definedName>
    <definedName name="_____ana3">[14]Analisa!$F$35</definedName>
    <definedName name="_____ana30">[14]Analisa!$F$345</definedName>
    <definedName name="_____ana31">[14]Analisa!$F$356</definedName>
    <definedName name="_____ana32">[14]Analisa!$F$370</definedName>
    <definedName name="_____ana33">[14]Analisa!$F$384</definedName>
    <definedName name="_____ana34">[14]Analisa!$F$398</definedName>
    <definedName name="_____ana35">[14]Analisa!$F$411</definedName>
    <definedName name="_____ana36">[14]Analisa!$F$423</definedName>
    <definedName name="_____ana37">[14]Analisa!$F$436</definedName>
    <definedName name="_____ana38">[14]Analisa!$F$449</definedName>
    <definedName name="_____ana39">[14]Analisa!$F$462</definedName>
    <definedName name="_____ana4">[14]Analisa!$F$50</definedName>
    <definedName name="_____ana40">[14]Analisa!$F$475</definedName>
    <definedName name="_____ana41">[14]Analisa!$F$489</definedName>
    <definedName name="_____ana42">[14]Analisa!$F$503</definedName>
    <definedName name="_____ana43">[14]Analisa!$F$517</definedName>
    <definedName name="_____ana44">[14]Analisa!$F$531</definedName>
    <definedName name="_____ana45">[14]Analisa!$F$545</definedName>
    <definedName name="_____ana46">[14]Analisa!$F$559</definedName>
    <definedName name="_____ana47">[14]Analisa!$F$572</definedName>
    <definedName name="_____ana48">[14]Analisa!$F$585</definedName>
    <definedName name="_____ana49">[14]Analisa!$F$598</definedName>
    <definedName name="_____ana5">[14]Analisa!$F$61</definedName>
    <definedName name="_____ana50">[14]Analisa!$F$611</definedName>
    <definedName name="_____ana51">[14]Analisa!$F$623</definedName>
    <definedName name="_____ana52">[14]Analisa!$F$635</definedName>
    <definedName name="_____ana53">[14]Analisa!$F$647</definedName>
    <definedName name="_____ana54">[14]Analisa!$F$659</definedName>
    <definedName name="_____ana55">[14]Analisa!$F$678</definedName>
    <definedName name="_____ana56">[14]Analisa!$F$693</definedName>
    <definedName name="_____ana57">[14]Analisa!$F$708</definedName>
    <definedName name="_____ana58">[14]Analisa!$F$723</definedName>
    <definedName name="_____ana59">[14]Analisa!$F$738</definedName>
    <definedName name="_____ana6">[14]Analisa!$F$72</definedName>
    <definedName name="_____ana60">[14]Analisa!$F$753</definedName>
    <definedName name="_____ana61">[14]Analisa!$F$768</definedName>
    <definedName name="_____ana62">[14]Analisa!$F$784</definedName>
    <definedName name="_____ana63">[14]Analisa!$F$800</definedName>
    <definedName name="_____ana64">[14]Analisa!$F$819</definedName>
    <definedName name="_____ana65">[14]Analisa!$F$839</definedName>
    <definedName name="_____ana66">[14]Analisa!$F$853</definedName>
    <definedName name="_____ana67">[14]Analisa!$F$867</definedName>
    <definedName name="_____ana68">[14]Analisa!$F$882</definedName>
    <definedName name="_____ana69">[14]Analisa!$F$896</definedName>
    <definedName name="_____ana7">[14]Analisa!$F$81</definedName>
    <definedName name="_____ana70">[14]Analisa!$F$909</definedName>
    <definedName name="_____ana71">[14]Analisa!$F$922</definedName>
    <definedName name="_____ana72">[14]Analisa!$F$935</definedName>
    <definedName name="_____ana73">[14]Analisa!$F$948</definedName>
    <definedName name="_____ana74">[14]Analisa!$F$960</definedName>
    <definedName name="_____ana75">[14]Analisa!$F$972</definedName>
    <definedName name="_____ana76">[14]Analisa!$F$985</definedName>
    <definedName name="_____ana77">[14]Analisa!$F$998</definedName>
    <definedName name="_____ana78">[14]Analisa!$F$1011</definedName>
    <definedName name="_____ana79">[14]Analisa!$F$1025</definedName>
    <definedName name="_____ana80">[14]Analisa!$F$1039</definedName>
    <definedName name="_____ana81">[14]Analisa!$F$1054</definedName>
    <definedName name="_____ana82">[14]Analisa!$F$1070</definedName>
    <definedName name="_____ana83">[14]Analisa!$F$1086</definedName>
    <definedName name="_____ana84">[14]Analisa!$F$1099</definedName>
    <definedName name="_____ana85">[14]Analisa!$F$1112</definedName>
    <definedName name="_____ana86">[14]Analisa!$F$1126</definedName>
    <definedName name="_____ana87">[14]Analisa!$F$1138</definedName>
    <definedName name="_____ana88">[14]Analisa!$F$1149</definedName>
    <definedName name="_____ana89">[14]Analisa!$F$1162</definedName>
    <definedName name="_____ana9">[14]Analisa!$F$99</definedName>
    <definedName name="_____ana90">[14]Analisa!$F$1174</definedName>
    <definedName name="_____ana91">[14]Analisa!$F$1186</definedName>
    <definedName name="_____ana92">[14]Analisa!$F$1199</definedName>
    <definedName name="_____ana93">[14]Analisa!$F$1212</definedName>
    <definedName name="_____ana94">[14]Analisa!$F$1225</definedName>
    <definedName name="_____ana95">[14]Analisa!$F$1238</definedName>
    <definedName name="_____ana96">[14]Analisa!$F$1252</definedName>
    <definedName name="_____ana97">[14]Analisa!$F$1266</definedName>
    <definedName name="_____ana98">[14]Analisa!$F$1280</definedName>
    <definedName name="_____ana99">[14]Analisa!$F$1294</definedName>
    <definedName name="_____grc6">[13]BAHAN!$G$205</definedName>
    <definedName name="_____grc8">[13]BAHAN!$G$206</definedName>
    <definedName name="_____gyf9">[13]BAHAN!$G$207</definedName>
    <definedName name="_____hpc2">'[11]Sat~Bahu'!$H$55</definedName>
    <definedName name="_____jab1">'[15]Upah '!$F$38</definedName>
    <definedName name="_____MBW867">[13]BAHAN!$G$600</definedName>
    <definedName name="_____nm1">[16]Data!$C$23</definedName>
    <definedName name="_____PVC2">[13]BAHAN!$G$539</definedName>
    <definedName name="_____PVC3">[13]BAHAN!$G$541</definedName>
    <definedName name="_____PVC4">[13]BAHAN!$G$542</definedName>
    <definedName name="_____PVC6">[13]BAHAN!$G$544</definedName>
    <definedName name="_____PVC8">[13]BAHAN!$G$545</definedName>
    <definedName name="_____tgl1">[16]Data!$C$65</definedName>
    <definedName name="____ana1">[14]Analisa!$F$13</definedName>
    <definedName name="____ana10">[14]Analisa!$F$108</definedName>
    <definedName name="____ana100">[14]Analisa!$F$1309</definedName>
    <definedName name="____ana101">[14]Analisa!$F$1324</definedName>
    <definedName name="____ana102">[14]Analisa!$F$1334</definedName>
    <definedName name="____ana103">[14]Analisa!$F$1343</definedName>
    <definedName name="____ana104">[14]Analisa!$F$1353</definedName>
    <definedName name="____ana105">[14]Analisa!$F$1363</definedName>
    <definedName name="____ana106">[14]Analisa!$F$1374</definedName>
    <definedName name="____ana107">[14]Analisa!$F$1384</definedName>
    <definedName name="____ana108">[14]Analisa!$F$1393</definedName>
    <definedName name="____ana109">[14]Analisa!$F$1403</definedName>
    <definedName name="____ana11">[14]Analisa!$F$117</definedName>
    <definedName name="____ana110">[14]Analisa!$F$1413</definedName>
    <definedName name="____ana111">[14]Analisa!$F$1426</definedName>
    <definedName name="____ana112">[14]Analisa!$F$1439</definedName>
    <definedName name="____ana113">[14]Analisa!$F$1452</definedName>
    <definedName name="____ana114">[14]Analisa!$F$1465</definedName>
    <definedName name="____ana115">[14]Analisa!$F$1474</definedName>
    <definedName name="____ana116">[14]Analisa!$F$1482</definedName>
    <definedName name="____ana117">[14]Analisa!$F$1491</definedName>
    <definedName name="____ana118">[14]Analisa!$F$1500</definedName>
    <definedName name="____ana119">[14]Analisa!$F$1511</definedName>
    <definedName name="____ana12">[14]Analisa!$F$126</definedName>
    <definedName name="____ana120">[14]Analisa!$F$1522</definedName>
    <definedName name="____ana121">[14]Analisa!$F$1533</definedName>
    <definedName name="____ana122">[14]Analisa!$F$1543</definedName>
    <definedName name="____ana123">[14]Analisa!$F$1554</definedName>
    <definedName name="____ana124">[14]Analisa!$F$1563</definedName>
    <definedName name="____ana13">[14]Analisa!$F$136</definedName>
    <definedName name="____ana14">[14]Analisa!$F$146</definedName>
    <definedName name="____ana15">[14]Analisa!$F$155</definedName>
    <definedName name="____ana16">[14]Analisa!$F$169</definedName>
    <definedName name="____ana17">[14]Analisa!$F$178</definedName>
    <definedName name="____ana18">[14]Analisa!$F$192</definedName>
    <definedName name="____ana19">[14]Analisa!$F$206</definedName>
    <definedName name="____ana2">[14]Analisa!$F$22</definedName>
    <definedName name="____ana20">[14]Analisa!$F$218</definedName>
    <definedName name="____ana21">[14]Analisa!$F$230</definedName>
    <definedName name="____ana22">[14]Analisa!$F$243</definedName>
    <definedName name="____ana23">[14]Analisa!$F$256</definedName>
    <definedName name="____ana24">[14]Analisa!$F$272</definedName>
    <definedName name="____ana25">[14]Analisa!$F$284</definedName>
    <definedName name="____ana26">[14]Analisa!$F$296</definedName>
    <definedName name="____ana27">[14]Analisa!$F$308</definedName>
    <definedName name="____ana28">[14]Analisa!$F$322</definedName>
    <definedName name="____ana29">[14]Analisa!$F$333</definedName>
    <definedName name="____ana3">[14]Analisa!$F$35</definedName>
    <definedName name="____ana30">[14]Analisa!$F$345</definedName>
    <definedName name="____ana31">[14]Analisa!$F$356</definedName>
    <definedName name="____ana32">[14]Analisa!$F$370</definedName>
    <definedName name="____ana33">[14]Analisa!$F$384</definedName>
    <definedName name="____ana34">[14]Analisa!$F$398</definedName>
    <definedName name="____ana35">[14]Analisa!$F$411</definedName>
    <definedName name="____ana36">[14]Analisa!$F$423</definedName>
    <definedName name="____ana37">[14]Analisa!$F$436</definedName>
    <definedName name="____ana38">[14]Analisa!$F$449</definedName>
    <definedName name="____ana39">[14]Analisa!$F$462</definedName>
    <definedName name="____ana4">[14]Analisa!$F$50</definedName>
    <definedName name="____ana40">[14]Analisa!$F$475</definedName>
    <definedName name="____ana41">[14]Analisa!$F$489</definedName>
    <definedName name="____ana42">[14]Analisa!$F$503</definedName>
    <definedName name="____ana43">[14]Analisa!$F$517</definedName>
    <definedName name="____ana44">[14]Analisa!$F$531</definedName>
    <definedName name="____ana45">[14]Analisa!$F$545</definedName>
    <definedName name="____ana46">[14]Analisa!$F$559</definedName>
    <definedName name="____ana47">[14]Analisa!$F$572</definedName>
    <definedName name="____ana48">[14]Analisa!$F$585</definedName>
    <definedName name="____ana49">[14]Analisa!$F$598</definedName>
    <definedName name="____ana5">[14]Analisa!$F$61</definedName>
    <definedName name="____ana50">[14]Analisa!$F$611</definedName>
    <definedName name="____ana51">[14]Analisa!$F$623</definedName>
    <definedName name="____ana52">[14]Analisa!$F$635</definedName>
    <definedName name="____ana53">[14]Analisa!$F$647</definedName>
    <definedName name="____ana54">[14]Analisa!$F$659</definedName>
    <definedName name="____ana55">[14]Analisa!$F$678</definedName>
    <definedName name="____ana56">[14]Analisa!$F$693</definedName>
    <definedName name="____ana57">[14]Analisa!$F$708</definedName>
    <definedName name="____ana58">[14]Analisa!$F$723</definedName>
    <definedName name="____ana59">[14]Analisa!$F$738</definedName>
    <definedName name="____ana6">[14]Analisa!$F$72</definedName>
    <definedName name="____ana60">[14]Analisa!$F$753</definedName>
    <definedName name="____ana61">[14]Analisa!$F$768</definedName>
    <definedName name="____ana62">[14]Analisa!$F$784</definedName>
    <definedName name="____ana63">[14]Analisa!$F$800</definedName>
    <definedName name="____ana64">[14]Analisa!$F$819</definedName>
    <definedName name="____ana65">[14]Analisa!$F$839</definedName>
    <definedName name="____ana66">[14]Analisa!$F$853</definedName>
    <definedName name="____ana67">[14]Analisa!$F$867</definedName>
    <definedName name="____ana68">[14]Analisa!$F$882</definedName>
    <definedName name="____ana69">[14]Analisa!$F$896</definedName>
    <definedName name="____ana7">[14]Analisa!$F$81</definedName>
    <definedName name="____ana70">[14]Analisa!$F$909</definedName>
    <definedName name="____ana71">[14]Analisa!$F$922</definedName>
    <definedName name="____ana72">[14]Analisa!$F$935</definedName>
    <definedName name="____ana73">[14]Analisa!$F$948</definedName>
    <definedName name="____ana74">[14]Analisa!$F$960</definedName>
    <definedName name="____ana75">[14]Analisa!$F$972</definedName>
    <definedName name="____ana76">[14]Analisa!$F$985</definedName>
    <definedName name="____ana77">[14]Analisa!$F$998</definedName>
    <definedName name="____ana78">[14]Analisa!$F$1011</definedName>
    <definedName name="____ana79">[14]Analisa!$F$1025</definedName>
    <definedName name="____ana80">[14]Analisa!$F$1039</definedName>
    <definedName name="____ana81">[14]Analisa!$F$1054</definedName>
    <definedName name="____ana82">[14]Analisa!$F$1070</definedName>
    <definedName name="____ana83">[14]Analisa!$F$1086</definedName>
    <definedName name="____ana84">[14]Analisa!$F$1099</definedName>
    <definedName name="____ana85">[14]Analisa!$F$1112</definedName>
    <definedName name="____ana86">[14]Analisa!$F$1126</definedName>
    <definedName name="____ana87">[14]Analisa!$F$1138</definedName>
    <definedName name="____ana88">[14]Analisa!$F$1149</definedName>
    <definedName name="____ana89">[14]Analisa!$F$1162</definedName>
    <definedName name="____ana9">[14]Analisa!$F$99</definedName>
    <definedName name="____ana90">[14]Analisa!$F$1174</definedName>
    <definedName name="____ana91">[14]Analisa!$F$1186</definedName>
    <definedName name="____ana92">[14]Analisa!$F$1199</definedName>
    <definedName name="____ana93">[14]Analisa!$F$1212</definedName>
    <definedName name="____ana94">[14]Analisa!$F$1225</definedName>
    <definedName name="____ana95">[14]Analisa!$F$1238</definedName>
    <definedName name="____ana96">[14]Analisa!$F$1252</definedName>
    <definedName name="____ana97">[14]Analisa!$F$1266</definedName>
    <definedName name="____ana98">[14]Analisa!$F$1280</definedName>
    <definedName name="____ana99">[14]Analisa!$F$1294</definedName>
    <definedName name="____hpc2">'[11]Sat~Bahu'!$H$55</definedName>
    <definedName name="____jab1">'[15]Upah '!$F$38</definedName>
    <definedName name="____nm1">[16]Data!$C$23</definedName>
    <definedName name="____tgl1">[16]Data!$C$65</definedName>
    <definedName name="___ana1">[14]Analisa!$F$13</definedName>
    <definedName name="___ana10">[14]Analisa!$F$108</definedName>
    <definedName name="___ana100">[14]Analisa!$F$1309</definedName>
    <definedName name="___ana101">[14]Analisa!$F$1324</definedName>
    <definedName name="___ana102">[14]Analisa!$F$1334</definedName>
    <definedName name="___ana103">[14]Analisa!$F$1343</definedName>
    <definedName name="___ana104">[14]Analisa!$F$1353</definedName>
    <definedName name="___ana105">[14]Analisa!$F$1363</definedName>
    <definedName name="___ana106">[14]Analisa!$F$1374</definedName>
    <definedName name="___ana107">[14]Analisa!$F$1384</definedName>
    <definedName name="___ana108">[14]Analisa!$F$1393</definedName>
    <definedName name="___ana109">[14]Analisa!$F$1403</definedName>
    <definedName name="___ana11">[14]Analisa!$F$117</definedName>
    <definedName name="___ana110">[14]Analisa!$F$1413</definedName>
    <definedName name="___ana111">[14]Analisa!$F$1426</definedName>
    <definedName name="___ana112">[14]Analisa!$F$1439</definedName>
    <definedName name="___ana113">[14]Analisa!$F$1452</definedName>
    <definedName name="___ana114">[14]Analisa!$F$1465</definedName>
    <definedName name="___ana115">[14]Analisa!$F$1474</definedName>
    <definedName name="___ana116">[14]Analisa!$F$1482</definedName>
    <definedName name="___ana117">[14]Analisa!$F$1491</definedName>
    <definedName name="___ana118">[14]Analisa!$F$1500</definedName>
    <definedName name="___ana119">[14]Analisa!$F$1511</definedName>
    <definedName name="___ana12">[14]Analisa!$F$126</definedName>
    <definedName name="___ana120">[14]Analisa!$F$1522</definedName>
    <definedName name="___ana121">[14]Analisa!$F$1533</definedName>
    <definedName name="___ana122">[14]Analisa!$F$1543</definedName>
    <definedName name="___ana123">[14]Analisa!$F$1554</definedName>
    <definedName name="___ana124">[14]Analisa!$F$1563</definedName>
    <definedName name="___ana13">[14]Analisa!$F$136</definedName>
    <definedName name="___ana14">[14]Analisa!$F$146</definedName>
    <definedName name="___ana15">[14]Analisa!$F$155</definedName>
    <definedName name="___ana16">[14]Analisa!$F$169</definedName>
    <definedName name="___ana17">[14]Analisa!$F$178</definedName>
    <definedName name="___ana18">[14]Analisa!$F$192</definedName>
    <definedName name="___ana19">[14]Analisa!$F$206</definedName>
    <definedName name="___ana2">[14]Analisa!$F$22</definedName>
    <definedName name="___ana20">[14]Analisa!$F$218</definedName>
    <definedName name="___ana21">[14]Analisa!$F$230</definedName>
    <definedName name="___ana22">[14]Analisa!$F$243</definedName>
    <definedName name="___ana23">[14]Analisa!$F$256</definedName>
    <definedName name="___ana24">[14]Analisa!$F$272</definedName>
    <definedName name="___ana25">[14]Analisa!$F$284</definedName>
    <definedName name="___ana26">[14]Analisa!$F$296</definedName>
    <definedName name="___ana27">[14]Analisa!$F$308</definedName>
    <definedName name="___ana28">[14]Analisa!$F$322</definedName>
    <definedName name="___ana29">[14]Analisa!$F$333</definedName>
    <definedName name="___ana3">[14]Analisa!$F$35</definedName>
    <definedName name="___ana30">[14]Analisa!$F$345</definedName>
    <definedName name="___ana31">[14]Analisa!$F$356</definedName>
    <definedName name="___ana32">[14]Analisa!$F$370</definedName>
    <definedName name="___ana33">[14]Analisa!$F$384</definedName>
    <definedName name="___ana34">[14]Analisa!$F$398</definedName>
    <definedName name="___ana35">[14]Analisa!$F$411</definedName>
    <definedName name="___ana36">[14]Analisa!$F$423</definedName>
    <definedName name="___ana37">[14]Analisa!$F$436</definedName>
    <definedName name="___ana38">[14]Analisa!$F$449</definedName>
    <definedName name="___ana39">[14]Analisa!$F$462</definedName>
    <definedName name="___ana4">[14]Analisa!$F$50</definedName>
    <definedName name="___ana40">[14]Analisa!$F$475</definedName>
    <definedName name="___ana41">[14]Analisa!$F$489</definedName>
    <definedName name="___ana42">[14]Analisa!$F$503</definedName>
    <definedName name="___ana43">[14]Analisa!$F$517</definedName>
    <definedName name="___ana44">[14]Analisa!$F$531</definedName>
    <definedName name="___ana45">[14]Analisa!$F$545</definedName>
    <definedName name="___ana46">[14]Analisa!$F$559</definedName>
    <definedName name="___ana47">[14]Analisa!$F$572</definedName>
    <definedName name="___ana48">[14]Analisa!$F$585</definedName>
    <definedName name="___ana49">[14]Analisa!$F$598</definedName>
    <definedName name="___ana5">[14]Analisa!$F$61</definedName>
    <definedName name="___ana50">[14]Analisa!$F$611</definedName>
    <definedName name="___ana51">[14]Analisa!$F$623</definedName>
    <definedName name="___ana52">[14]Analisa!$F$635</definedName>
    <definedName name="___ana53">[14]Analisa!$F$647</definedName>
    <definedName name="___ana54">[14]Analisa!$F$659</definedName>
    <definedName name="___ana55">[14]Analisa!$F$678</definedName>
    <definedName name="___ana56">[14]Analisa!$F$693</definedName>
    <definedName name="___ana57">[14]Analisa!$F$708</definedName>
    <definedName name="___ana58">[14]Analisa!$F$723</definedName>
    <definedName name="___ana59">[14]Analisa!$F$738</definedName>
    <definedName name="___ana6">[14]Analisa!$F$72</definedName>
    <definedName name="___ana60">[14]Analisa!$F$753</definedName>
    <definedName name="___ana61">[14]Analisa!$F$768</definedName>
    <definedName name="___ana62">[14]Analisa!$F$784</definedName>
    <definedName name="___ana63">[14]Analisa!$F$800</definedName>
    <definedName name="___ana64">[14]Analisa!$F$819</definedName>
    <definedName name="___ana65">[14]Analisa!$F$839</definedName>
    <definedName name="___ana66">[14]Analisa!$F$853</definedName>
    <definedName name="___ana67">[14]Analisa!$F$867</definedName>
    <definedName name="___ana68">[14]Analisa!$F$882</definedName>
    <definedName name="___ana69">[14]Analisa!$F$896</definedName>
    <definedName name="___ana7">[14]Analisa!$F$81</definedName>
    <definedName name="___ana70">[14]Analisa!$F$909</definedName>
    <definedName name="___ana71">[14]Analisa!$F$922</definedName>
    <definedName name="___ana72">[14]Analisa!$F$935</definedName>
    <definedName name="___ana73">[14]Analisa!$F$948</definedName>
    <definedName name="___ana74">[14]Analisa!$F$960</definedName>
    <definedName name="___ana75">[14]Analisa!$F$972</definedName>
    <definedName name="___ana76">[14]Analisa!$F$985</definedName>
    <definedName name="___ana77">[14]Analisa!$F$998</definedName>
    <definedName name="___ana78">[14]Analisa!$F$1011</definedName>
    <definedName name="___ana79">[14]Analisa!$F$1025</definedName>
    <definedName name="___ana80">[14]Analisa!$F$1039</definedName>
    <definedName name="___ana81">[14]Analisa!$F$1054</definedName>
    <definedName name="___ana82">[14]Analisa!$F$1070</definedName>
    <definedName name="___ana83">[14]Analisa!$F$1086</definedName>
    <definedName name="___ana84">[14]Analisa!$F$1099</definedName>
    <definedName name="___ana85">[14]Analisa!$F$1112</definedName>
    <definedName name="___ana86">[14]Analisa!$F$1126</definedName>
    <definedName name="___ana87">[14]Analisa!$F$1138</definedName>
    <definedName name="___ana88">[14]Analisa!$F$1149</definedName>
    <definedName name="___ana89">[14]Analisa!$F$1162</definedName>
    <definedName name="___ana9">[14]Analisa!$F$99</definedName>
    <definedName name="___ana90">[14]Analisa!$F$1174</definedName>
    <definedName name="___ana91">[14]Analisa!$F$1186</definedName>
    <definedName name="___ana92">[14]Analisa!$F$1199</definedName>
    <definedName name="___ana93">[14]Analisa!$F$1212</definedName>
    <definedName name="___ana94">[14]Analisa!$F$1225</definedName>
    <definedName name="___ana95">[14]Analisa!$F$1238</definedName>
    <definedName name="___ana96">[14]Analisa!$F$1252</definedName>
    <definedName name="___ana97">[14]Analisa!$F$1266</definedName>
    <definedName name="___ana98">[14]Analisa!$F$1280</definedName>
    <definedName name="___ana99">[14]Analisa!$F$1294</definedName>
    <definedName name="___hpc2">'[11]Sat~Bahu'!$H$55</definedName>
    <definedName name="___jab1">'[17]Upah '!$F$38</definedName>
    <definedName name="___nm1">[18]Data!$C$23</definedName>
    <definedName name="___tgl1">[18]Data!$C$65</definedName>
    <definedName name="__123Graph_A" hidden="1">[19]AC!#REF!</definedName>
    <definedName name="__123Graph_B" hidden="1">[20]tifico!#REF!</definedName>
    <definedName name="__123Graph_C" hidden="1">[20]tifico!#REF!</definedName>
    <definedName name="__123Graph_D" hidden="1">[21]SEX!$P$7:$P$7</definedName>
    <definedName name="__123Graph_E" hidden="1">[20]tifico!#REF!</definedName>
    <definedName name="__123Graph_F" hidden="1">[22]escon!#REF!</definedName>
    <definedName name="__123Graph_X" hidden="1">[20]tifico!#REF!</definedName>
    <definedName name="__ana1">[10]Analisa!$F$13</definedName>
    <definedName name="__ana10">[10]Analisa!$F$108</definedName>
    <definedName name="__ana100">[10]Analisa!$F$1309</definedName>
    <definedName name="__ana101">[10]Analisa!$F$1324</definedName>
    <definedName name="__ana102">[10]Analisa!$F$1334</definedName>
    <definedName name="__ana103">[10]Analisa!$F$1343</definedName>
    <definedName name="__ana104">[10]Analisa!$F$1353</definedName>
    <definedName name="__ana105">[10]Analisa!$F$1363</definedName>
    <definedName name="__ana106">[10]Analisa!$F$1374</definedName>
    <definedName name="__ana107">[10]Analisa!$F$1384</definedName>
    <definedName name="__ana108">[10]Analisa!$F$1393</definedName>
    <definedName name="__ana109">[10]Analisa!$F$1403</definedName>
    <definedName name="__ana11">[10]Analisa!$F$117</definedName>
    <definedName name="__ana110">[10]Analisa!$F$1413</definedName>
    <definedName name="__ana111">[10]Analisa!$F$1426</definedName>
    <definedName name="__ana112">[10]Analisa!$F$1439</definedName>
    <definedName name="__ana113">[10]Analisa!$F$1452</definedName>
    <definedName name="__ana114">[10]Analisa!$F$1465</definedName>
    <definedName name="__ana115">[10]Analisa!$F$1474</definedName>
    <definedName name="__ana116">[10]Analisa!$F$1482</definedName>
    <definedName name="__ana117">[10]Analisa!$F$1491</definedName>
    <definedName name="__ana118">[10]Analisa!$F$1500</definedName>
    <definedName name="__ana119">[10]Analisa!$F$1511</definedName>
    <definedName name="__ana12">[10]Analisa!$F$126</definedName>
    <definedName name="__ana120">[10]Analisa!$F$1522</definedName>
    <definedName name="__ana121">[10]Analisa!$F$1533</definedName>
    <definedName name="__ana122">[10]Analisa!$F$1543</definedName>
    <definedName name="__ana123">[10]Analisa!$F$1554</definedName>
    <definedName name="__ana124">[10]Analisa!$F$1563</definedName>
    <definedName name="__ana13">[10]Analisa!$F$136</definedName>
    <definedName name="__ana14">[10]Analisa!$F$146</definedName>
    <definedName name="__ana15">[10]Analisa!$F$155</definedName>
    <definedName name="__ana16">[10]Analisa!$F$169</definedName>
    <definedName name="__ana17">[10]Analisa!$F$178</definedName>
    <definedName name="__ana18">[10]Analisa!$F$192</definedName>
    <definedName name="__ana19">[10]Analisa!$F$206</definedName>
    <definedName name="__ana2">[10]Analisa!$F$22</definedName>
    <definedName name="__ana20">[10]Analisa!$F$218</definedName>
    <definedName name="__ana21">[10]Analisa!$F$230</definedName>
    <definedName name="__ana22">[10]Analisa!$F$243</definedName>
    <definedName name="__ana23">[10]Analisa!$F$256</definedName>
    <definedName name="__ana24">[10]Analisa!$F$272</definedName>
    <definedName name="__ana25">[10]Analisa!$F$284</definedName>
    <definedName name="__ana26">[10]Analisa!$F$296</definedName>
    <definedName name="__ana27">[10]Analisa!$F$308</definedName>
    <definedName name="__ana28">[10]Analisa!$F$322</definedName>
    <definedName name="__ana29">[10]Analisa!$F$333</definedName>
    <definedName name="__ana3">[10]Analisa!$F$35</definedName>
    <definedName name="__ana30">[10]Analisa!$F$345</definedName>
    <definedName name="__ana31">[10]Analisa!$F$356</definedName>
    <definedName name="__ana32">[10]Analisa!$F$370</definedName>
    <definedName name="__ana33">[10]Analisa!$F$384</definedName>
    <definedName name="__ana34">[10]Analisa!$F$398</definedName>
    <definedName name="__ana35">[10]Analisa!$F$411</definedName>
    <definedName name="__ana36">[10]Analisa!$F$423</definedName>
    <definedName name="__ana37">[10]Analisa!$F$436</definedName>
    <definedName name="__ana38">[10]Analisa!$F$449</definedName>
    <definedName name="__ana39">[10]Analisa!$F$462</definedName>
    <definedName name="__ana4">[10]Analisa!$F$50</definedName>
    <definedName name="__ana40">[10]Analisa!$F$475</definedName>
    <definedName name="__ana41">[10]Analisa!$F$489</definedName>
    <definedName name="__ana42">[10]Analisa!$F$503</definedName>
    <definedName name="__ana43">[10]Analisa!$F$517</definedName>
    <definedName name="__ana44">[10]Analisa!$F$531</definedName>
    <definedName name="__ana45">[10]Analisa!$F$545</definedName>
    <definedName name="__ana46">[10]Analisa!$F$559</definedName>
    <definedName name="__ana47">[10]Analisa!$F$572</definedName>
    <definedName name="__ana48">[10]Analisa!$F$585</definedName>
    <definedName name="__ana49">[10]Analisa!$F$598</definedName>
    <definedName name="__ana5">[10]Analisa!$F$61</definedName>
    <definedName name="__ana50">[10]Analisa!$F$611</definedName>
    <definedName name="__ana51">[10]Analisa!$F$623</definedName>
    <definedName name="__ana52">[10]Analisa!$F$635</definedName>
    <definedName name="__ana53">[10]Analisa!$F$647</definedName>
    <definedName name="__ana54">[10]Analisa!$F$659</definedName>
    <definedName name="__ana55">[10]Analisa!$F$678</definedName>
    <definedName name="__ana56">[10]Analisa!$F$693</definedName>
    <definedName name="__ana57">[10]Analisa!$F$708</definedName>
    <definedName name="__ana58">[10]Analisa!$F$723</definedName>
    <definedName name="__ana59">[10]Analisa!$F$738</definedName>
    <definedName name="__ana6">[10]Analisa!$F$72</definedName>
    <definedName name="__ana60">[10]Analisa!$F$753</definedName>
    <definedName name="__ana61">[10]Analisa!$F$768</definedName>
    <definedName name="__ana62">[10]Analisa!$F$784</definedName>
    <definedName name="__ana63">[10]Analisa!$F$800</definedName>
    <definedName name="__ana64">[10]Analisa!$F$819</definedName>
    <definedName name="__ana65">[10]Analisa!$F$839</definedName>
    <definedName name="__ana66">[10]Analisa!$F$853</definedName>
    <definedName name="__ana67">[10]Analisa!$F$867</definedName>
    <definedName name="__ana68">[10]Analisa!$F$882</definedName>
    <definedName name="__ana69">[10]Analisa!$F$896</definedName>
    <definedName name="__ana7">[10]Analisa!$F$81</definedName>
    <definedName name="__ana70">[10]Analisa!$F$909</definedName>
    <definedName name="__ana71">[10]Analisa!$F$922</definedName>
    <definedName name="__ana72">[10]Analisa!$F$935</definedName>
    <definedName name="__ana73">[10]Analisa!$F$948</definedName>
    <definedName name="__ana74">[10]Analisa!$F$960</definedName>
    <definedName name="__ana75">[10]Analisa!$F$972</definedName>
    <definedName name="__ana76">[10]Analisa!$F$985</definedName>
    <definedName name="__ana77">[10]Analisa!$F$998</definedName>
    <definedName name="__ana78">[10]Analisa!$F$1011</definedName>
    <definedName name="__ana79">[10]Analisa!$F$1025</definedName>
    <definedName name="__ana80">[10]Analisa!$F$1039</definedName>
    <definedName name="__ana81">[10]Analisa!$F$1054</definedName>
    <definedName name="__ana82">[10]Analisa!$F$1070</definedName>
    <definedName name="__ana83">[10]Analisa!$F$1086</definedName>
    <definedName name="__ana84">[10]Analisa!$F$1099</definedName>
    <definedName name="__ana85">[10]Analisa!$F$1112</definedName>
    <definedName name="__ana86">[10]Analisa!$F$1126</definedName>
    <definedName name="__ana87">[10]Analisa!$F$1138</definedName>
    <definedName name="__ana88">[10]Analisa!$F$1149</definedName>
    <definedName name="__ana89">[10]Analisa!$F$1162</definedName>
    <definedName name="__ana9">[10]Analisa!$F$99</definedName>
    <definedName name="__ana90">[10]Analisa!$F$1174</definedName>
    <definedName name="__ana91">[10]Analisa!$F$1186</definedName>
    <definedName name="__ana92">[10]Analisa!$F$1199</definedName>
    <definedName name="__ana93">[10]Analisa!$F$1212</definedName>
    <definedName name="__ana94">[10]Analisa!$F$1225</definedName>
    <definedName name="__ana95">[10]Analisa!$F$1238</definedName>
    <definedName name="__ana96">[10]Analisa!$F$1252</definedName>
    <definedName name="__ana97">[10]Analisa!$F$1266</definedName>
    <definedName name="__ana98">[10]Analisa!$F$1280</definedName>
    <definedName name="__ana99">[10]Analisa!$F$1294</definedName>
    <definedName name="__bes24">'[23]Sat Bah &amp; Up'!$G$57</definedName>
    <definedName name="__bes39">'[23]Sat Bah &amp; Up'!$G$58</definedName>
    <definedName name="__bln5">'[24]kurva S (detail)'!$AH$63</definedName>
    <definedName name="__bln6">'[24]kurva S (detail)'!$AL$63</definedName>
    <definedName name="__bln7">'[24]kurva S (detail)'!$AP$63</definedName>
    <definedName name="__cat3">[25]upah!$D$25</definedName>
    <definedName name="__DIV1">[26]BOQ!$G$19</definedName>
    <definedName name="__DIV10">[26]BOQ!$G$312</definedName>
    <definedName name="__DIV2">[26]BOQ!$G$37</definedName>
    <definedName name="__DIV3">[26]BOQ!$G$60</definedName>
    <definedName name="__DIV4">[26]BOQ!$G$73</definedName>
    <definedName name="__DIV5">[26]BOQ!$G$86</definedName>
    <definedName name="__DIV6">[26]BOQ!$G$124</definedName>
    <definedName name="__DIV7">[26]BOQ!$G$225</definedName>
    <definedName name="__DIV8">[26]BOQ!$G$275</definedName>
    <definedName name="__DIV9">[26]BOQ!$G$301</definedName>
    <definedName name="__gip15">'[27]BAG-III'!$J$294</definedName>
    <definedName name="__gip20">'[27]BAG-III'!$J$293</definedName>
    <definedName name="__gip50">'[27]BAG-III'!$J$289</definedName>
    <definedName name="__grc6">[9]BAHAN!$G$202</definedName>
    <definedName name="__grc8">[9]BAHAN!$G$203</definedName>
    <definedName name="__gyf9">[9]BAHAN!$G$204</definedName>
    <definedName name="__hpc2">'[11]Sat~Bahu'!$H$55</definedName>
    <definedName name="__jab1">'[28]Upah '!$F$38</definedName>
    <definedName name="__kof1">[29]Analisa!$AB$17</definedName>
    <definedName name="__Lad1">[30]Upah!$E$8</definedName>
    <definedName name="__Lad2">[30]Upah!$E$9</definedName>
    <definedName name="__Lad3">[30]Upah!$E$10</definedName>
    <definedName name="__MBW867">[9]BAHAN!$G$594</definedName>
    <definedName name="__nm1">[31]Data!$C$23</definedName>
    <definedName name="__Opa1">[30]Upah!$E$28</definedName>
    <definedName name="__Opa2">[30]Upah!$E$27</definedName>
    <definedName name="__paw40">'[27]BAG-III'!$J$312</definedName>
    <definedName name="__paw50">'[27]BAG-III'!$J$311</definedName>
    <definedName name="__paw65">'[27]BAG-III'!$J$310</definedName>
    <definedName name="__pci28">[32]harsat!$M$126</definedName>
    <definedName name="__pci45">[32]harsat!$M$127</definedName>
    <definedName name="__pek3">[25]upah!$D$16</definedName>
    <definedName name="__PVC2">[9]BAHAN!$G$533</definedName>
    <definedName name="__PVC3">[9]BAHAN!$G$535</definedName>
    <definedName name="__PVC4">[9]BAHAN!$G$536</definedName>
    <definedName name="__PVC6">[9]BAHAN!$G$538</definedName>
    <definedName name="__rcp900">[32]harsat!$M$57</definedName>
    <definedName name="__st50">[32]harsat!$M$128</definedName>
    <definedName name="__st55">[32]harsat!$M$129</definedName>
    <definedName name="__st60">[32]harsat!$M$130</definedName>
    <definedName name="__st70">[32]harsat!$M$131</definedName>
    <definedName name="__Tbb1">[30]Upah!$E$23</definedName>
    <definedName name="__Tbb2">[30]Upah!$E$24</definedName>
    <definedName name="__Tbs1">[30]Upah!$E$20</definedName>
    <definedName name="__Tbs2">[30]Upah!$E$21</definedName>
    <definedName name="__Tbt1">[30]Upah!$E$11</definedName>
    <definedName name="__Tbt2">[30]Upah!$E$12</definedName>
    <definedName name="__TCa1">[30]Upah!$E$17</definedName>
    <definedName name="__Tca2">[30]Upah!$E$18</definedName>
    <definedName name="__tgl1">[31]Data!$C$65</definedName>
    <definedName name="__Tky1">[30]Upah!$E$14</definedName>
    <definedName name="__Tky2">[30]Upah!$E$15</definedName>
    <definedName name="__tv14">'[33]TE TS FA LAN MATV'!$F$89</definedName>
    <definedName name="__wm6">[34]HARSAT!$I$46</definedName>
    <definedName name="__wp1">[32]harsat!$M$204</definedName>
    <definedName name="_0_subtotal">#REF!</definedName>
    <definedName name="_0は表示せず空">#REF!</definedName>
    <definedName name="_1">#N/A</definedName>
    <definedName name="_1_労賃金入力">#REF!</definedName>
    <definedName name="_1_総括_B_4縦_">#REF!</definedName>
    <definedName name="_10">'[35]BQ AC- SEMANAN'!#REF!</definedName>
    <definedName name="_11">'[35]BQ AC- SEMANAN'!#REF!</definedName>
    <definedName name="_123Graph_F" hidden="1">[36]escon!#REF!</definedName>
    <definedName name="_13">'[35]BQ AC- SEMANAN'!#REF!</definedName>
    <definedName name="_13_6">'[37]Rencana Anggaran Biaya'!$A$11:$J$29</definedName>
    <definedName name="_14">'[35]BQ AC- SEMANAN'!#REF!</definedName>
    <definedName name="_14_7">'[37]Harga Satuan'!$D$1:$G$64</definedName>
    <definedName name="_15">'[35]BQ AC- SEMANAN'!#REF!</definedName>
    <definedName name="_16">'[35]BQ AC- SEMANAN'!#REF!</definedName>
    <definedName name="_17">'[35]BQ AC- SEMANAN'!#REF!</definedName>
    <definedName name="_18">'[35]BQ AC- SEMANAN'!#REF!</definedName>
    <definedName name="_19">'[35]BQ AC- SEMANAN'!#REF!</definedName>
    <definedName name="_1A">'[38]I-KAMAR'!#REF!</definedName>
    <definedName name="_1P">'[39]Harga Bahan'!$A$1:$E$32</definedName>
    <definedName name="_2">#N/A</definedName>
    <definedName name="_2_一覧表_棟別_">#REF!</definedName>
    <definedName name="_2P">'[39]Harga Bahan'!$A$37:$E$64</definedName>
    <definedName name="_3">#N/A</definedName>
    <definedName name="_3_初期画面に戻">#REF!</definedName>
    <definedName name="_3_総括資_A_4縦">#REF!</definedName>
    <definedName name="_4">#N/A</definedName>
    <definedName name="_4_事業資_A_4縦">#REF!</definedName>
    <definedName name="_4_印刷">#REF!</definedName>
    <definedName name="_5">#N/A</definedName>
    <definedName name="_5_入力表_棟別_">#REF!</definedName>
    <definedName name="_5_罫線引き">#REF!</definedName>
    <definedName name="_6">#N/A</definedName>
    <definedName name="_6_罫線消去">#REF!</definedName>
    <definedName name="_7">'[35]BQ AC- SEMANAN'!#REF!</definedName>
    <definedName name="_750_KVA_X_64__">#REF!</definedName>
    <definedName name="_8">'[35]BQ AC- SEMANAN'!#REF!</definedName>
    <definedName name="_9">'[35]BQ AC- SEMANAN'!#REF!</definedName>
    <definedName name="_AAD3">HAJIME:OWARI</definedName>
    <definedName name="_abs100">#REF!</definedName>
    <definedName name="_ADD1">STOP2:STOP2E</definedName>
    <definedName name="_ADD2">STOP:STOPE</definedName>
    <definedName name="_ADD3">STOP:STOPE</definedName>
    <definedName name="_ahu100">#REF!</definedName>
    <definedName name="_ahu150">#REF!</definedName>
    <definedName name="_ako100">#REF!</definedName>
    <definedName name="_ako150">#REF!</definedName>
    <definedName name="_ako50">#REF!</definedName>
    <definedName name="_ako80">#REF!</definedName>
    <definedName name="_aku100">#REF!</definedName>
    <definedName name="_aku150">#REF!</definedName>
    <definedName name="_ana1">[40]Analisa!$F$13</definedName>
    <definedName name="_ana10">[40]Analisa!$F$108</definedName>
    <definedName name="_ana100">[40]Analisa!$F$1309</definedName>
    <definedName name="_ana101">[40]Analisa!$F$1324</definedName>
    <definedName name="_ana102">[40]Analisa!$F$1334</definedName>
    <definedName name="_ana103">[40]Analisa!$F$1343</definedName>
    <definedName name="_ana104">[40]Analisa!$F$1353</definedName>
    <definedName name="_ana105">[40]Analisa!$F$1363</definedName>
    <definedName name="_ana106">[40]Analisa!$F$1374</definedName>
    <definedName name="_ana107">[40]Analisa!$F$1384</definedName>
    <definedName name="_ana108">[40]Analisa!$F$1393</definedName>
    <definedName name="_ana109">[40]Analisa!$F$1403</definedName>
    <definedName name="_ana11">[40]Analisa!$F$117</definedName>
    <definedName name="_ana110">[40]Analisa!$F$1413</definedName>
    <definedName name="_ana111">[40]Analisa!$F$1426</definedName>
    <definedName name="_ana112">[40]Analisa!$F$1439</definedName>
    <definedName name="_ana113">[40]Analisa!$F$1452</definedName>
    <definedName name="_ana114">[40]Analisa!$F$1465</definedName>
    <definedName name="_ana115">[40]Analisa!$F$1474</definedName>
    <definedName name="_ana116">[40]Analisa!$F$1482</definedName>
    <definedName name="_ana117">[40]Analisa!$F$1491</definedName>
    <definedName name="_ana118">[40]Analisa!$F$1500</definedName>
    <definedName name="_ana119">[40]Analisa!$F$1511</definedName>
    <definedName name="_ana12">[40]Analisa!$F$126</definedName>
    <definedName name="_ana120">[40]Analisa!$F$1522</definedName>
    <definedName name="_ana121">[40]Analisa!$F$1533</definedName>
    <definedName name="_ana122">[40]Analisa!$F$1543</definedName>
    <definedName name="_ana123">[40]Analisa!$F$1554</definedName>
    <definedName name="_ana124">[40]Analisa!$F$1563</definedName>
    <definedName name="_ana13">[40]Analisa!$F$136</definedName>
    <definedName name="_ana14">[40]Analisa!$F$146</definedName>
    <definedName name="_ana15">[40]Analisa!$F$155</definedName>
    <definedName name="_ana16">[40]Analisa!$F$169</definedName>
    <definedName name="_ana17">[40]Analisa!$F$178</definedName>
    <definedName name="_ana18">[40]Analisa!$F$192</definedName>
    <definedName name="_ana19">[40]Analisa!$F$206</definedName>
    <definedName name="_ana2">[40]Analisa!$F$22</definedName>
    <definedName name="_ana20">[40]Analisa!$F$218</definedName>
    <definedName name="_ana21">[40]Analisa!$F$230</definedName>
    <definedName name="_ana22">[40]Analisa!$F$243</definedName>
    <definedName name="_ana23">[40]Analisa!$F$256</definedName>
    <definedName name="_ana24">[40]Analisa!$F$272</definedName>
    <definedName name="_ana25">[40]Analisa!$F$284</definedName>
    <definedName name="_ana26">[40]Analisa!$F$296</definedName>
    <definedName name="_ana27">[40]Analisa!$F$308</definedName>
    <definedName name="_ana28">[40]Analisa!$F$322</definedName>
    <definedName name="_ana29">[40]Analisa!$F$333</definedName>
    <definedName name="_ana3">[40]Analisa!$F$35</definedName>
    <definedName name="_ana30">[40]Analisa!$F$345</definedName>
    <definedName name="_ana31">[40]Analisa!$F$356</definedName>
    <definedName name="_ana32">[40]Analisa!$F$370</definedName>
    <definedName name="_ana33">[40]Analisa!$F$384</definedName>
    <definedName name="_ana34">[40]Analisa!$F$398</definedName>
    <definedName name="_ana35">[40]Analisa!$F$411</definedName>
    <definedName name="_ana36">[40]Analisa!$F$423</definedName>
    <definedName name="_ana37">[40]Analisa!$F$436</definedName>
    <definedName name="_ana38">[40]Analisa!$F$449</definedName>
    <definedName name="_ana39">[40]Analisa!$F$462</definedName>
    <definedName name="_ana4">[40]Analisa!$F$50</definedName>
    <definedName name="_ana40">[40]Analisa!$F$475</definedName>
    <definedName name="_ana41">[40]Analisa!$F$489</definedName>
    <definedName name="_ana42">[40]Analisa!$F$503</definedName>
    <definedName name="_ana43">[40]Analisa!$F$517</definedName>
    <definedName name="_ana44">[40]Analisa!$F$531</definedName>
    <definedName name="_ana45">[40]Analisa!$F$545</definedName>
    <definedName name="_ana46">[40]Analisa!$F$559</definedName>
    <definedName name="_ana47">[40]Analisa!$F$572</definedName>
    <definedName name="_ana48">[40]Analisa!$F$585</definedName>
    <definedName name="_ana49">[40]Analisa!$F$598</definedName>
    <definedName name="_ana5">[40]Analisa!$F$61</definedName>
    <definedName name="_ana50">[40]Analisa!$F$611</definedName>
    <definedName name="_ana51">[40]Analisa!$F$623</definedName>
    <definedName name="_ana52">[40]Analisa!$F$635</definedName>
    <definedName name="_ana53">[40]Analisa!$F$647</definedName>
    <definedName name="_ana54">[40]Analisa!$F$659</definedName>
    <definedName name="_ana55">[40]Analisa!$F$678</definedName>
    <definedName name="_ana56">[40]Analisa!$F$693</definedName>
    <definedName name="_ana57">[40]Analisa!$F$708</definedName>
    <definedName name="_ana58">[40]Analisa!$F$723</definedName>
    <definedName name="_ana59">[40]Analisa!$F$738</definedName>
    <definedName name="_ana6">[40]Analisa!$F$72</definedName>
    <definedName name="_ana60">[40]Analisa!$F$753</definedName>
    <definedName name="_ana61">[40]Analisa!$F$768</definedName>
    <definedName name="_ana62">[40]Analisa!$F$784</definedName>
    <definedName name="_ana63">[40]Analisa!$F$800</definedName>
    <definedName name="_ana64">[40]Analisa!$F$819</definedName>
    <definedName name="_ana65">[40]Analisa!$F$839</definedName>
    <definedName name="_ana66">[40]Analisa!$F$853</definedName>
    <definedName name="_ana67">[40]Analisa!$F$867</definedName>
    <definedName name="_ana68">[40]Analisa!$F$882</definedName>
    <definedName name="_ana69">[40]Analisa!$F$896</definedName>
    <definedName name="_ana7">[40]Analisa!$F$81</definedName>
    <definedName name="_ana70">[40]Analisa!$F$909</definedName>
    <definedName name="_ana71">[40]Analisa!$F$922</definedName>
    <definedName name="_ana72">[40]Analisa!$F$935</definedName>
    <definedName name="_ana73">[40]Analisa!$F$948</definedName>
    <definedName name="_ana74">[40]Analisa!$F$960</definedName>
    <definedName name="_ana75">[40]Analisa!$F$972</definedName>
    <definedName name="_ana76">[40]Analisa!$F$985</definedName>
    <definedName name="_ana77">[40]Analisa!$F$998</definedName>
    <definedName name="_ana78">[40]Analisa!$F$1011</definedName>
    <definedName name="_ana79">[40]Analisa!$F$1025</definedName>
    <definedName name="_ana80">[40]Analisa!$F$1039</definedName>
    <definedName name="_ana81">[40]Analisa!$F$1054</definedName>
    <definedName name="_ana82">[40]Analisa!$F$1070</definedName>
    <definedName name="_ana83">[40]Analisa!$F$1086</definedName>
    <definedName name="_ana84">[40]Analisa!$F$1099</definedName>
    <definedName name="_ana85">[40]Analisa!$F$1112</definedName>
    <definedName name="_ana86">[40]Analisa!$F$1126</definedName>
    <definedName name="_ana87">[40]Analisa!$F$1138</definedName>
    <definedName name="_ana88">[40]Analisa!$F$1149</definedName>
    <definedName name="_ana89">[40]Analisa!$F$1162</definedName>
    <definedName name="_ana9">[40]Analisa!$F$99</definedName>
    <definedName name="_ana90">[40]Analisa!$F$1174</definedName>
    <definedName name="_ana91">[40]Analisa!$F$1186</definedName>
    <definedName name="_ana92">[40]Analisa!$F$1199</definedName>
    <definedName name="_ana93">[40]Analisa!$F$1212</definedName>
    <definedName name="_ana94">[40]Analisa!$F$1225</definedName>
    <definedName name="_ana95">[40]Analisa!$F$1238</definedName>
    <definedName name="_ana96">[40]Analisa!$F$1252</definedName>
    <definedName name="_ana97">[40]Analisa!$F$1266</definedName>
    <definedName name="_ana98">[40]Analisa!$F$1280</definedName>
    <definedName name="_ana99">[40]Analisa!$F$1294</definedName>
    <definedName name="_arb1">#REF!</definedName>
    <definedName name="_arb10">#REF!</definedName>
    <definedName name="_arb2">#REF!</definedName>
    <definedName name="_arb3">#REF!</definedName>
    <definedName name="_arb4">#REF!</definedName>
    <definedName name="_arb5">#REF!</definedName>
    <definedName name="_arb6">#REF!</definedName>
    <definedName name="_arb8">#REF!</definedName>
    <definedName name="_bcv100">#REF!</definedName>
    <definedName name="_bcv125">#REF!</definedName>
    <definedName name="_bcv150">#REF!</definedName>
    <definedName name="_bes24">'[23]Sat Bah &amp; Up'!$G$57</definedName>
    <definedName name="_bes39">'[23]Sat Bah &amp; Up'!$G$58</definedName>
    <definedName name="_bln5">'[24]kurva S (detail)'!$AH$63</definedName>
    <definedName name="_bln6">'[24]kurva S (detail)'!$AL$63</definedName>
    <definedName name="_bln7">'[24]kurva S (detail)'!$AP$63</definedName>
    <definedName name="_BOX2">#REF!</definedName>
    <definedName name="_BTN100">#REF!</definedName>
    <definedName name="_BTN225">#REF!</definedName>
    <definedName name="_C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17">#REF!</definedName>
    <definedName name="_CAL18">#REF!</definedName>
    <definedName name="_CAL19">#REF!</definedName>
    <definedName name="_CAL2">#REF!</definedName>
    <definedName name="_CAL20">#REF!</definedName>
    <definedName name="_CAL21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cas80">#REF!</definedName>
    <definedName name="_cat3">[25]upah!$D$25</definedName>
    <definedName name="_CCF2">#REF!</definedName>
    <definedName name="_CFP2">'[41]Currency Rate'!$B$16</definedName>
    <definedName name="_CH1..H1___C__R">[1]BQ!#REF!</definedName>
    <definedName name="_CH11..H11___C_">[1]BQ!#REF!</definedName>
    <definedName name="_CH13..H13___C_">[1]BQ!#REF!</definedName>
    <definedName name="_CH15..H15___C_">[1]BQ!#REF!</definedName>
    <definedName name="_CH17..H17___C_">[1]BQ!#REF!</definedName>
    <definedName name="_CH19..H19___C_">[1]BQ!#REF!</definedName>
    <definedName name="_CH21..H21___C_">[1]BQ!#REF!</definedName>
    <definedName name="_CH21..H21___D_">[42]BQ!#REF!</definedName>
    <definedName name="_CH23..H23___C_">[1]BQ!#REF!</definedName>
    <definedName name="_CH25..H25___C_">[1]BQ!#REF!</definedName>
    <definedName name="_CH27..H27___C_">[1]BQ!#REF!</definedName>
    <definedName name="_CH29..H29___C_">[1]BQ!#REF!</definedName>
    <definedName name="_CH3..H3___C__R">[1]BQ!#REF!</definedName>
    <definedName name="_CH31..H31___C_">[1]BQ!#REF!</definedName>
    <definedName name="_CH33..H33___C_">[1]BQ!#REF!</definedName>
    <definedName name="_CH35..H35___C_">[1]BQ!#REF!</definedName>
    <definedName name="_CH37..H37___C_">[1]BQ!#REF!</definedName>
    <definedName name="_CH39..H39___C_">[1]BQ!#REF!</definedName>
    <definedName name="_CH41..H41___C_">[1]BQ!#REF!</definedName>
    <definedName name="_CH43..H43___C_">[1]BQ!#REF!</definedName>
    <definedName name="_CH45..H45___C_">[1]BQ!#REF!</definedName>
    <definedName name="_CH5..H5___C__R">[1]BQ!#REF!</definedName>
    <definedName name="_CH7..H7___C__R">[1]BQ!#REF!</definedName>
    <definedName name="_CH9..H9___C__R">[1]BQ!#REF!</definedName>
    <definedName name="_clo80">'[43]ah sanitary'!$L$25</definedName>
    <definedName name="_CLP1">#REF!</definedName>
    <definedName name="_CLP2">#REF!</definedName>
    <definedName name="_CLP3">#REF!</definedName>
    <definedName name="_CLP4">#REF!</definedName>
    <definedName name="_CLP5">#REF!</definedName>
    <definedName name="_CLP6">#REF!</definedName>
    <definedName name="_CLP7">#REF!</definedName>
    <definedName name="_cvd100">#REF!</definedName>
    <definedName name="_cvd15">#REF!</definedName>
    <definedName name="_cvd150">#REF!</definedName>
    <definedName name="_cvd50">#REF!</definedName>
    <definedName name="_cvd65">#REF!</definedName>
    <definedName name="_daf1">#REF!</definedName>
    <definedName name="_daf2">#REF!</definedName>
    <definedName name="_daf31">#REF!</definedName>
    <definedName name="_daf32">#REF!</definedName>
    <definedName name="_daf33">#REF!</definedName>
    <definedName name="_dia6">#REF!</definedName>
    <definedName name="_Dist_Bin" hidden="1">[44]H.Satuan!#REF!</definedName>
    <definedName name="_Dist_Values" hidden="1">#REF!</definedName>
    <definedName name="_DIV1">[45]satpek!$I$19</definedName>
    <definedName name="_dlh50">#REF!</definedName>
    <definedName name="_Eqp1">#REF!</definedName>
    <definedName name="_Eqp2">#REF!</definedName>
    <definedName name="_Fill" hidden="1">#REF!</definedName>
    <definedName name="_fjd100">#REF!</definedName>
    <definedName name="_fjd150">#REF!</definedName>
    <definedName name="_fjd50">#REF!</definedName>
    <definedName name="_fjd65">#REF!</definedName>
    <definedName name="_fmd150">#REF!</definedName>
    <definedName name="_g1">#REF!</definedName>
    <definedName name="_gip15">'[27]BAG-III'!$J$294</definedName>
    <definedName name="_gip20">'[27]BAG-III'!$J$293</definedName>
    <definedName name="_gip50">'[27]BAG-III'!$J$289</definedName>
    <definedName name="_gms18">#REF!</definedName>
    <definedName name="_GOTO_D19__WXEU">#REF!</definedName>
    <definedName name="_GOTO_D2__WCS12">#REF!</definedName>
    <definedName name="_GOTO_D80__WCS1">#REF!</definedName>
    <definedName name="_GOTO_M84__R_3_">#REF!</definedName>
    <definedName name="_GOTO_Q23__R_5_">#REF!</definedName>
    <definedName name="_GRC12">#REF!</definedName>
    <definedName name="_grc4">#REF!</definedName>
    <definedName name="_grc6">[9]BAHAN!$G$202</definedName>
    <definedName name="_grc8">[9]BAHAN!$G$203</definedName>
    <definedName name="_gvd100">#REF!</definedName>
    <definedName name="_gvd15">#REF!</definedName>
    <definedName name="_gvd150">#REF!</definedName>
    <definedName name="_gvd25">#REF!</definedName>
    <definedName name="_gvd50">#REF!</definedName>
    <definedName name="_gvd65">#REF!</definedName>
    <definedName name="_gyf9">[9]BAHAN!$G$204</definedName>
    <definedName name="_HOME__FS">#REF!</definedName>
    <definedName name="_HOME__WGZY__R_">#REF!</definedName>
    <definedName name="_hpc2">'[11]Sat~Bahu'!$H$55</definedName>
    <definedName name="_isl100">#REF!</definedName>
    <definedName name="_isl120">#REF!</definedName>
    <definedName name="_isl50">#REF!</definedName>
    <definedName name="_isl60">#REF!</definedName>
    <definedName name="_isl80">#REF!</definedName>
    <definedName name="_jab1">'[46]Upah '!$F$38</definedName>
    <definedName name="_Key1" hidden="1">#REF!</definedName>
    <definedName name="_Key2" hidden="1">#REF!</definedName>
    <definedName name="_kof1">[29]Analisa!$AB$17</definedName>
    <definedName name="_Kosong01_Painting_Material">'[47]BQ-M'!#REF!</definedName>
    <definedName name="_Kosong02_LPG_storage_tank">#REF!</definedName>
    <definedName name="_Lad1">[30]Upah!$E$8</definedName>
    <definedName name="_Lad2">[30]Upah!$E$9</definedName>
    <definedName name="_Lad3">[30]Upah!$E$10</definedName>
    <definedName name="_ld100">#REF!</definedName>
    <definedName name="_ld120">#REF!</definedName>
    <definedName name="_ld50">#REF!</definedName>
    <definedName name="_ld60">#REF!</definedName>
    <definedName name="_ld80">#REF!</definedName>
    <definedName name="_MBW867">[9]BAHAN!$G$594</definedName>
    <definedName name="_ME2">#REF!</definedName>
    <definedName name="_ME3">#REF!</definedName>
    <definedName name="_MENUBRANCH_印">#REF!</definedName>
    <definedName name="_MENUBRANCH_表">#REF!</definedName>
    <definedName name="_nm1">[48]Data!$C$23</definedName>
    <definedName name="_Opa1">[30]Upah!$E$28</definedName>
    <definedName name="_Opa2">[30]Upah!$E$27</definedName>
    <definedName name="_Order1" hidden="1">255</definedName>
    <definedName name="_Order2" hidden="1">255</definedName>
    <definedName name="_pab100">#REF!</definedName>
    <definedName name="_pab125">#REF!</definedName>
    <definedName name="_pab15">#REF!</definedName>
    <definedName name="_pab150">#REF!</definedName>
    <definedName name="_pab2">#REF!</definedName>
    <definedName name="_pab20">#REF!</definedName>
    <definedName name="_pab25">#REF!</definedName>
    <definedName name="_pab32">#REF!</definedName>
    <definedName name="_pab4">#REF!</definedName>
    <definedName name="_pab40">#REF!</definedName>
    <definedName name="_pab50">#REF!</definedName>
    <definedName name="_pab6">#REF!</definedName>
    <definedName name="_pab65">#REF!</definedName>
    <definedName name="_pab80">#REF!</definedName>
    <definedName name="_pah150">#REF!</definedName>
    <definedName name="_pak100">#REF!</definedName>
    <definedName name="_pak150">#REF!</definedName>
    <definedName name="_pak50">#REF!</definedName>
    <definedName name="_pak80">#REF!</definedName>
    <definedName name="_paw40">'[27]BAG-III'!$J$312</definedName>
    <definedName name="_paw50">'[27]BAG-III'!$J$311</definedName>
    <definedName name="_paw65">'[27]BAG-III'!$J$310</definedName>
    <definedName name="_pbs100">#REF!</definedName>
    <definedName name="_pbs15">#REF!</definedName>
    <definedName name="_pbs150">#REF!</definedName>
    <definedName name="_pbs40">#REF!</definedName>
    <definedName name="_pbs50">#REF!</definedName>
    <definedName name="_pbs65">#REF!</definedName>
    <definedName name="_pbs80">#REF!</definedName>
    <definedName name="_pc50">'[49]H-Dasar'!$E$21</definedName>
    <definedName name="_pc80">#REF!</definedName>
    <definedName name="_pcf80">#REF!</definedName>
    <definedName name="_pci28">[32]harsat!$M$126</definedName>
    <definedName name="_pci45">[32]harsat!$M$127</definedName>
    <definedName name="_pek3">[25]upah!$D$16</definedName>
    <definedName name="_ph100">#REF!</definedName>
    <definedName name="_ph150">#REF!</definedName>
    <definedName name="_phf100">#REF!</definedName>
    <definedName name="_phf150">#REF!</definedName>
    <definedName name="_plc13">#REF!</definedName>
    <definedName name="_PPRA3_N69_AGPQ">#REF!</definedName>
    <definedName name="_PPRA72_N138_AG">#REF!</definedName>
    <definedName name="_PPRAE77_AP139_">#REF!</definedName>
    <definedName name="_PPRAJ1_AT45_AG">#REF!</definedName>
    <definedName name="_PPRAR77_AZ139_">#REF!</definedName>
    <definedName name="_PPRBB77_BJ139_">#REF!</definedName>
    <definedName name="_PPRBL77_BS139_">#REF!</definedName>
    <definedName name="_PPRL77_U139_AG">#REF!</definedName>
    <definedName name="_PPRT77_AA139_A">#REF!</definedName>
    <definedName name="_PPRZ1_AH49_AGP">#REF!</definedName>
    <definedName name="_pv100">#REF!</definedName>
    <definedName name="_pv40">#REF!</definedName>
    <definedName name="_pv50">#REF!</definedName>
    <definedName name="_pv80">#REF!</definedName>
    <definedName name="_PVC2">[9]BAHAN!$G$533</definedName>
    <definedName name="_PVC3">[9]BAHAN!$G$535</definedName>
    <definedName name="_PVC4">[9]BAHAN!$G$536</definedName>
    <definedName name="_PVC6">[9]BAHAN!$G$538</definedName>
    <definedName name="_pvf100">#REF!</definedName>
    <definedName name="_pvf80">#REF!</definedName>
    <definedName name="_rcp900">[32]harsat!$M$57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fv150">#REF!</definedName>
    <definedName name="_sl100">#REF!</definedName>
    <definedName name="_Sort" hidden="1">#REF!</definedName>
    <definedName name="_srv4">#REF!</definedName>
    <definedName name="_st50">[32]harsat!$M$128</definedName>
    <definedName name="_st55">[32]harsat!$M$129</definedName>
    <definedName name="_st60">[32]harsat!$M$130</definedName>
    <definedName name="_st70">[32]harsat!$M$131</definedName>
    <definedName name="_std100">#REF!</definedName>
    <definedName name="_std150">#REF!</definedName>
    <definedName name="_std50">#REF!</definedName>
    <definedName name="_std65">#REF!</definedName>
    <definedName name="_SUM1">#REF!</definedName>
    <definedName name="_SUM2">#REF!</definedName>
    <definedName name="_SUM3">#REF!</definedName>
    <definedName name="_Table1_In1" hidden="1">[44]H.Satuan!#REF!</definedName>
    <definedName name="_Table1_Out" hidden="1">[44]H.Satuan!#REF!</definedName>
    <definedName name="_Table2_In1" hidden="1">[44]H.Satuan!#REF!</definedName>
    <definedName name="_Table2_Out" hidden="1">[44]H.Satuan!#REF!</definedName>
    <definedName name="_Tbb1">[30]Upah!$E$23</definedName>
    <definedName name="_Tbb2">[30]Upah!$E$24</definedName>
    <definedName name="_Tbs1">[30]Upah!$E$20</definedName>
    <definedName name="_Tbs2">[30]Upah!$E$21</definedName>
    <definedName name="_Tbt1">[30]Upah!$E$11</definedName>
    <definedName name="_Tbt2">[30]Upah!$E$12</definedName>
    <definedName name="_TCa1">[30]Upah!$E$17</definedName>
    <definedName name="_Tca2">[30]Upah!$E$18</definedName>
    <definedName name="_tgl1">[48]Data!$C$65</definedName>
    <definedName name="_ti100">#REF!</definedName>
    <definedName name="_ti120">#REF!</definedName>
    <definedName name="_ti50">#REF!</definedName>
    <definedName name="_ti60">#REF!</definedName>
    <definedName name="_ti80">#REF!</definedName>
    <definedName name="_Tky1">[30]Upah!$E$14</definedName>
    <definedName name="_Tky2">[30]Upah!$E$15</definedName>
    <definedName name="_TOP2">#REF!</definedName>
    <definedName name="_tsv25">#REF!</definedName>
    <definedName name="_tv14">'[33]TE TS FA LAN MATV'!$F$89</definedName>
    <definedName name="_vnt100">#REF!</definedName>
    <definedName name="_vnt40">#REF!</definedName>
    <definedName name="_vnt50">#REF!</definedName>
    <definedName name="_vnt80">#REF!</definedName>
    <definedName name="_WGDPN1NL4_R200">#REF!</definedName>
    <definedName name="_WIR__D__WPRQ">#REF!</definedName>
    <definedName name="_wm6">[34]HARSAT!$I$46</definedName>
    <definedName name="_wp1">[32]harsat!$M$204</definedName>
    <definedName name="_WTC__HOME__">#REF!</definedName>
    <definedName name="_WXLU3_D19_H22_">#REF!</definedName>
    <definedName name="a">#REF!</definedName>
    <definedName name="a.004">'[50]ANALIS 2'!$G$29</definedName>
    <definedName name="A.005">[51]analis!$G$34</definedName>
    <definedName name="a.007">'[50]ANALIS 2'!$G$47</definedName>
    <definedName name="a.01.06">[52]Analisa!$J$23</definedName>
    <definedName name="a.01.07">[52]Analisa!$J$40</definedName>
    <definedName name="a.01.16">[52]Analisa!$J$93</definedName>
    <definedName name="a.017">'[50]ANALIS 2'!$G$55</definedName>
    <definedName name="a.02.01">[52]Analisa!$J$106</definedName>
    <definedName name="a.02.11">[52]Analisa!$J$236</definedName>
    <definedName name="a.02.12">[52]Analisa!$J$249</definedName>
    <definedName name="a.02.13">[52]Analisa!$J$262</definedName>
    <definedName name="a.022">'[50]ANALIS 2'!$G$15</definedName>
    <definedName name="a.027">'[50]ANALIS 2'!$G$63</definedName>
    <definedName name="a.027rob">'[50]ANALIS 2'!$G$72</definedName>
    <definedName name="a.028">'[50]ANALIS 2'!$G$85</definedName>
    <definedName name="a.03.05">[52]Analisa!$J$437</definedName>
    <definedName name="a.049">'[50]ANALIS 2'!$G$97</definedName>
    <definedName name="a.05.05">[52]Analisa!$J$803</definedName>
    <definedName name="a.05.35">[52]Analisa!$J$1028</definedName>
    <definedName name="a.050">'[50]ANALIS 2'!$G$108</definedName>
    <definedName name="a.054a">'[50]ANALIS 2'!$G$450</definedName>
    <definedName name="a.063">'[50]ANALIS 2'!$G$121</definedName>
    <definedName name="a.064">'[50]ANALIS 2'!$G$134</definedName>
    <definedName name="a.065">'[50]ANALIS 2'!$G$147</definedName>
    <definedName name="a.065b">'[50]ANALIS 2'!$G$393</definedName>
    <definedName name="a.07.01">[52]Analisa!$J$2008</definedName>
    <definedName name="a.07.75">[52]Analisa!$J$2962</definedName>
    <definedName name="a.07.77">[52]Analisa!$J$3008</definedName>
    <definedName name="a.072">'[50]ANALIS 2'!$G$159</definedName>
    <definedName name="a.074">'[50]ANALIS 2'!$G$171</definedName>
    <definedName name="a.074a">'[50]ANALIS 2'!$G$583</definedName>
    <definedName name="a.076">'[50]ANALIS 2'!$G$182</definedName>
    <definedName name="a.079">'[50]ANALIS 2'!$G$193</definedName>
    <definedName name="a.087">'[50]ANALIS 2'!$G$207</definedName>
    <definedName name="a.088">'[50]ANALIS 2'!$G$233</definedName>
    <definedName name="a.089">'[50]ANALIS 2'!$G$248</definedName>
    <definedName name="a.097a">'[50]ANALIS 2'!$G$272</definedName>
    <definedName name="A.1">[51]analis!$G$82</definedName>
    <definedName name="A.10">[53]Analisa!$J$30</definedName>
    <definedName name="a.100">'[50]ANALIS 2'!$G$284</definedName>
    <definedName name="A.100.04">[54]Analisa!$J$17</definedName>
    <definedName name="A.100.06">[54]Analisa!$J$33</definedName>
    <definedName name="A.100.07">[54]Analisa!$J$46</definedName>
    <definedName name="A.100.08">[54]Analisa!$J$56</definedName>
    <definedName name="A.101.1">[55]DHSP!$C$12</definedName>
    <definedName name="A.101.13">[55]DHSP!$C$27</definedName>
    <definedName name="A.101.16">[55]DHSP!$C$30</definedName>
    <definedName name="A.101.17">[55]DHSP!$C$31</definedName>
    <definedName name="A.101.18">[55]DHSP!$C$32</definedName>
    <definedName name="A.101.19">[55]DHSP!$C$33</definedName>
    <definedName name="A.101.20">[55]DHSP!$C$34</definedName>
    <definedName name="A.101.4">[55]DHSP!$C$15</definedName>
    <definedName name="A.101.5">[55]DHSP!$C$16</definedName>
    <definedName name="A.101.6">[55]DHSP!$C$17</definedName>
    <definedName name="A.102.11">[55]DHSP!$C$51</definedName>
    <definedName name="A.102.2">[55]DHSP!$C$42</definedName>
    <definedName name="A.102.9">[55]DHSP!$C$49</definedName>
    <definedName name="a.102b">'[50]ANALIS 2'!$G$295</definedName>
    <definedName name="A.103.15">[55]DHSP!#REF!</definedName>
    <definedName name="A.103.15B">[55]DHSP!#REF!</definedName>
    <definedName name="A.103.15E">[55]DHSP!#REF!</definedName>
    <definedName name="a.103a">'[50]ANALIS 2'!$G$307</definedName>
    <definedName name="a.105b">'[50]ANALIS 2'!$G$319</definedName>
    <definedName name="A.106.10">[55]DHSP!#REF!</definedName>
    <definedName name="A.106.10B">[55]DHSP!#REF!</definedName>
    <definedName name="A.106.10E">[55]DHSP!#REF!</definedName>
    <definedName name="A.106.8">[55]DHSP!#REF!</definedName>
    <definedName name="A.106.8B">[55]DHSP!#REF!</definedName>
    <definedName name="A.106.8E">[55]DHSP!#REF!</definedName>
    <definedName name="A.106.9">[55]DHSP!#REF!</definedName>
    <definedName name="A.106.9B">[55]DHSP!#REF!</definedName>
    <definedName name="A.106.9E">[55]DHSP!#REF!</definedName>
    <definedName name="A.107.28">[55]DHSP!$C$269</definedName>
    <definedName name="a.111a">'[50]ANALIS 2'!$G$331</definedName>
    <definedName name="A.114.10a">[55]DHSP!#REF!</definedName>
    <definedName name="A.114.10aB">[55]DHSP!#REF!</definedName>
    <definedName name="A.114.10aE">[55]DHSP!#REF!</definedName>
    <definedName name="A.114.11a">[55]DHSP!#REF!</definedName>
    <definedName name="A.114.11aB">[55]DHSP!#REF!</definedName>
    <definedName name="A.114.11aE">[55]DHSP!#REF!</definedName>
    <definedName name="A.114.12a">[55]DHSP!#REF!</definedName>
    <definedName name="A.114.12aB">[55]DHSP!#REF!</definedName>
    <definedName name="A.114.12aE">[55]DHSP!#REF!</definedName>
    <definedName name="A.114.9">[55]DHSP!#REF!</definedName>
    <definedName name="A.114.9a">[55]DHSP!#REF!</definedName>
    <definedName name="A.114.9aB">[55]DHSP!#REF!</definedName>
    <definedName name="A.114.9aE">[55]DHSP!#REF!</definedName>
    <definedName name="A.114.9B">[55]DHSP!#REF!</definedName>
    <definedName name="A.114.9E">[55]DHSP!#REF!</definedName>
    <definedName name="a.118a">'[50]ANALIS 2'!$G$342</definedName>
    <definedName name="a.122a">'[50]ANALIS 2'!$G$354</definedName>
    <definedName name="a.125d">'[50]ANALIS 2'!$G$367</definedName>
    <definedName name="a.143a">'[50]ANALIS 2'!$G$400</definedName>
    <definedName name="a.143b">'[50]ANALIS 2'!$G$407</definedName>
    <definedName name="a.146">'[50]ANALIS 2'!$G$414</definedName>
    <definedName name="a.147">'[50]ANALIS 2'!$G$423</definedName>
    <definedName name="a.150">'[50]ANALIS 2'!$G$431</definedName>
    <definedName name="a.152">'[50]ANALIS 2'!$G$438</definedName>
    <definedName name="A.16">[51]analis!$G$327</definedName>
    <definedName name="A.17">[51]analis!$G$376</definedName>
    <definedName name="A.200.01.1">[54]Analisa!$J$65</definedName>
    <definedName name="A.200.02.1">[54]Analisa!$J$75</definedName>
    <definedName name="A.200.02.3">[54]Analisa!$J$85</definedName>
    <definedName name="A.200.02.4">[54]Analisa!$J$108</definedName>
    <definedName name="A.3">[51]analis!$G$129</definedName>
    <definedName name="A.300.01.1">[54]Analisa!$J$119</definedName>
    <definedName name="A.300.01.2">[54]Analisa!$J$133</definedName>
    <definedName name="A.400.01.1">[54]Analisa!$J$147</definedName>
    <definedName name="A.400.02.1">[54]Analisa!$J$169</definedName>
    <definedName name="A.400.02.11">[54]Analisa!$J$314</definedName>
    <definedName name="A.400.02.4">[54]Analisa!$J$217</definedName>
    <definedName name="A.400.02.6">[54]Analisa!$J$239</definedName>
    <definedName name="A.400.02.8">[54]Analisa!$J$283</definedName>
    <definedName name="A.430.02.2">[54]Analisa!$J$363</definedName>
    <definedName name="A.430.03.2">[54]Analisa!$J$402</definedName>
    <definedName name="A.5">[51]analis!$G$225</definedName>
    <definedName name="A.500.01.4">[54]Analisa!$J$415</definedName>
    <definedName name="A.500.02.4">[54]Analisa!$J$430</definedName>
    <definedName name="A.500.04.1">[54]Analisa!$J$455</definedName>
    <definedName name="A.500.04.2">[54]Analisa!$J$469</definedName>
    <definedName name="A.6">[51]analis!$G$275</definedName>
    <definedName name="A.600.01.1">[54]Analisa!$J$500</definedName>
    <definedName name="A.700.01.4">[54]Analisa!$J$512</definedName>
    <definedName name="A.700.03.1">[54]Analisa!$J$539</definedName>
    <definedName name="A.830.02.2">[54]Analisa!$J$597</definedName>
    <definedName name="A.830.03.1">[54]Analisa!$J$612</definedName>
    <definedName name="A.850.01.2">[54]Analisa!$J$882</definedName>
    <definedName name="A.850.03.1">[54]Analisa!$J$896</definedName>
    <definedName name="A.850.03.2">[54]Analisa!$J$910</definedName>
    <definedName name="A.850.03.3">[54]Analisa!$J$923</definedName>
    <definedName name="A.999.02">[54]Analisa!$J$975</definedName>
    <definedName name="A.999.04">[54]Analisa!$J$984</definedName>
    <definedName name="A.999.07">[54]Analisa!$J$1015</definedName>
    <definedName name="A.999.08">[54]Analisa!$J$1025</definedName>
    <definedName name="A.BM.01">[54]Analisa!$J$641</definedName>
    <definedName name="A.CJ.02">[54]Analisa!$J$626</definedName>
    <definedName name="A.G.01.1">[54]Analisa!$J$745</definedName>
    <definedName name="A.G.01.2">[54]Analisa!$J$772</definedName>
    <definedName name="A.G.01.3">[54]Analisa!$J$781</definedName>
    <definedName name="A.G.02.1">[54]Analisa!$J$790</definedName>
    <definedName name="A.G.02.2">[54]Analisa!$J$799</definedName>
    <definedName name="A.G.02.3">[54]Analisa!$J$808</definedName>
    <definedName name="A.J.04">[54]Analisa!$J$715</definedName>
    <definedName name="A.KJ.03">[54]Analisa!$J$736</definedName>
    <definedName name="A.KS.04">[54]Analisa!$J$655</definedName>
    <definedName name="A.PK.04">[54]Analisa!$J$703</definedName>
    <definedName name="A.PP.04">[54]Analisa!$J$688</definedName>
    <definedName name="A_Mech">#REF!</definedName>
    <definedName name="A_MENU">#REF!</definedName>
    <definedName name="AA_02">'[56]HRG BHN'!$G$13</definedName>
    <definedName name="aaa">[57]BQ!#REF!</definedName>
    <definedName name="ab">'[58]Sat~Bahu'!$C$49</definedName>
    <definedName name="ab_9">[59]Sat_Bahu!$C$49</definedName>
    <definedName name="abantu">'[58]Sat~Bahu'!$C$76</definedName>
    <definedName name="abantu_9">[59]Sat_Bahu!$C$76</definedName>
    <definedName name="abatu">[9]BAHAN!$G$35</definedName>
    <definedName name="ABC" hidden="1">#REF!</definedName>
    <definedName name="abch100">#REF!</definedName>
    <definedName name="aber100">#REF!</definedName>
    <definedName name="aber15">#REF!</definedName>
    <definedName name="Aber150">#REF!</definedName>
    <definedName name="aber2">#REF!</definedName>
    <definedName name="aber20">#REF!</definedName>
    <definedName name="aber25">#REF!</definedName>
    <definedName name="aber32">#REF!</definedName>
    <definedName name="aber4">#REF!</definedName>
    <definedName name="aber40">#REF!</definedName>
    <definedName name="aber50">#REF!</definedName>
    <definedName name="Aber6">#REF!</definedName>
    <definedName name="aber80">#REF!</definedName>
    <definedName name="aberf100">#REF!</definedName>
    <definedName name="aberf150">#REF!</definedName>
    <definedName name="aberf4">#REF!</definedName>
    <definedName name="aberf6">#REF!</definedName>
    <definedName name="aberf80">#REF!</definedName>
    <definedName name="abfj100">#REF!</definedName>
    <definedName name="abfj150">#REF!</definedName>
    <definedName name="abfj40">#REF!</definedName>
    <definedName name="abfj50">#REF!</definedName>
    <definedName name="abfl40">#REF!</definedName>
    <definedName name="abft100">#REF!</definedName>
    <definedName name="abft150">#REF!</definedName>
    <definedName name="abft50">#REF!</definedName>
    <definedName name="abfv100">#REF!</definedName>
    <definedName name="abfv150">#REF!</definedName>
    <definedName name="abfv50">#REF!</definedName>
    <definedName name="abfv80">#REF!</definedName>
    <definedName name="abgv100">#REF!</definedName>
    <definedName name="abgv150">#REF!</definedName>
    <definedName name="abgv20">#REF!</definedName>
    <definedName name="abgv32">#REF!</definedName>
    <definedName name="abgv40">#REF!</definedName>
    <definedName name="abgv50">#REF!</definedName>
    <definedName name="abka15">#REF!</definedName>
    <definedName name="abpg">#REF!</definedName>
    <definedName name="abub">'[60]Sat~Bahu'!$C$84</definedName>
    <definedName name="abub_9">[59]Sat_Bahu!$C$84</definedName>
    <definedName name="abwl">#REF!</definedName>
    <definedName name="AC">'[61]Sat~Bahu'!$C$49</definedName>
    <definedName name="ac_9">[59]Sat_Bahu!$C$85</definedName>
    <definedName name="access">#REF!</definedName>
    <definedName name="ADDR">HAJIME:OWARI</definedName>
    <definedName name="ah">#REF!</definedName>
    <definedName name="ahrd100">#REF!</definedName>
    <definedName name="ahrd150">#REF!</definedName>
    <definedName name="ahs">#REF!</definedName>
    <definedName name="AHS.Rev1">[62]BQ_E20_02_Rp_!$B$14:$I$230</definedName>
    <definedName name="ahuf100">#REF!</definedName>
    <definedName name="ahuf150">#REF!</definedName>
    <definedName name="ahuf150ahuf150">#REF!</definedName>
    <definedName name="aiphone">#REF!</definedName>
    <definedName name="akco100">#REF!</definedName>
    <definedName name="akco150">#REF!</definedName>
    <definedName name="akco80">#REF!</definedName>
    <definedName name="akfd50">#REF!</definedName>
    <definedName name="akfj100">#REF!</definedName>
    <definedName name="akgv100">#REF!</definedName>
    <definedName name="akgv80">#REF!</definedName>
    <definedName name="akof100">#REF!</definedName>
    <definedName name="akof150">#REF!</definedName>
    <definedName name="akof4">#REF!</definedName>
    <definedName name="akof6">#REF!</definedName>
    <definedName name="akof80">#REF!</definedName>
    <definedName name="akofl80">#REF!</definedName>
    <definedName name="akogv100">#REF!</definedName>
    <definedName name="akogv80">#REF!</definedName>
    <definedName name="ALAT">#REF!</definedName>
    <definedName name="Alat_Dumptruck">[63]Alat!$B$2:$I$70,[63]Alat!$B$72:$I$140,[63]Alat!$B$142:$I$210,[63]Alat!$B$212:$I$280,[63]Alat!$B$282:$I$350,[63]Alat!$B$352:$I$420,[63]Alat!$B$422:$I$490,[63]Alat!$B$492:$I$560</definedName>
    <definedName name="ALAT1">'[64]Analisa 2'!$B$1459:$J$1665</definedName>
    <definedName name="alatbantu">[65]HARGA!$D$62</definedName>
    <definedName name="albasia">'[52]Harsat Bahan'!$E$23</definedName>
    <definedName name="albasia.p">'[52]Harsat Bahan'!$E$24</definedName>
    <definedName name="ALBASIAH">[65]HARGA!$D$24</definedName>
    <definedName name="ALL">#REF!</definedName>
    <definedName name="allfoil">#REF!</definedName>
    <definedName name="ALUMINIUM">#REF!</definedName>
    <definedName name="aluminiumfoil">'[66]Harga Satuan'!$G$66</definedName>
    <definedName name="amgrout54">'[66]Harga Satuan'!$G$28</definedName>
    <definedName name="AMP_CBL2">#N/A</definedName>
    <definedName name="AMP_CBL3">#N/A</definedName>
    <definedName name="ampelas">[9]BAHAN!$G$496</definedName>
    <definedName name="ampelasbesi.kayu">[9]BAHAN!$G$497</definedName>
    <definedName name="amplimatv">'[33]TE TS FA LAN MATV'!$F$79</definedName>
    <definedName name="ANADC">#REF!</definedName>
    <definedName name="ANAKMC">#REF!</definedName>
    <definedName name="ANALAN">#REF!</definedName>
    <definedName name="Analisa101C">'[67]Analisa HSP'!$U$410</definedName>
    <definedName name="Analisa101D">'[67]Analisa HSP'!$U$589</definedName>
    <definedName name="Analisa101E">'[67]Analisa HSP'!$U$768</definedName>
    <definedName name="ANALOGO">#REF!</definedName>
    <definedName name="ANASEL">#REF!</definedName>
    <definedName name="ANAYOL">#REF!</definedName>
    <definedName name="ANGKA2">[68]rumus!$F$15:$G$24</definedName>
    <definedName name="angker12">[9]BAHAN!$G$111</definedName>
    <definedName name="angker16">[9]BAHAN!$G$110</definedName>
    <definedName name="angker19">[9]BAHAN!$G$113</definedName>
    <definedName name="ankurd20">[9]BAHAN!$G$122</definedName>
    <definedName name="ANTIRAYAP">#REF!</definedName>
    <definedName name="arb1.12">#REF!</definedName>
    <definedName name="arb1.14">#REF!</definedName>
    <definedName name="arb1.2">#REF!</definedName>
    <definedName name="arb2.12">#REF!</definedName>
    <definedName name="arb3.4">#REF!</definedName>
    <definedName name="area">'[69]Harsat Upah:Harsat Bahan'!$A$1</definedName>
    <definedName name="AS">'[61]Sat~Bahu'!$C$76</definedName>
    <definedName name="as.1000">'[58]Sat~Bahu'!$C$102</definedName>
    <definedName name="as.1000_9">[59]Sat_Bahu!$C$102</definedName>
    <definedName name="as.200">'[58]Sat~Bahu'!$C$103</definedName>
    <definedName name="as.200_9">[59]Sat_Bahu!$C$103</definedName>
    <definedName name="asb">'[60]Sat~Bahu'!$C$50</definedName>
    <definedName name="asb_9">[59]Sat_Bahu!$C$50</definedName>
    <definedName name="ASBES">[65]HARGA!$D$36</definedName>
    <definedName name="asd">'[70]Sat~Bahu'!$C$19</definedName>
    <definedName name="asder">#REF!</definedName>
    <definedName name="aspal">[9]BAHAN!$G$516</definedName>
    <definedName name="Assoperator">'[71]TABEL LABOR'!$F$14</definedName>
    <definedName name="atapmetal">'[66]Harga Satuan'!$G$65</definedName>
    <definedName name="atb">'[58]Sat~Bahu'!$C$86</definedName>
    <definedName name="atb_9">[59]Sat_Bahu!$C$86</definedName>
    <definedName name="aus_d">#REF!</definedName>
    <definedName name="aux">[72]data!$O$19:$S$21</definedName>
    <definedName name="awtambahkurang">#REF!</definedName>
    <definedName name="AYI">'[73]ANALISA ALAT'!$BO$67</definedName>
    <definedName name="b">'[74]Cover Daf-2'!#REF!</definedName>
    <definedName name="b.gpb">[75]bahan!$G$80</definedName>
    <definedName name="B.K.225">'[76]ANALISIS BETON'!$Q$9</definedName>
    <definedName name="B.K.300">'[76]ANALISIS BETON'!$Q$13</definedName>
    <definedName name="B_Elect">#REF!</definedName>
    <definedName name="BA">'[77]Harsat Bahan'!$A$6:$D$84</definedName>
    <definedName name="baby">[78]BABY!$I$39</definedName>
    <definedName name="backhoe">[78]BACK!$J$42</definedName>
    <definedName name="BAGIAN_1">'[79]Daf 1'!$K$423</definedName>
    <definedName name="BAHAN">#REF!</definedName>
    <definedName name="BAHAN?">'[80]Harsat Bahan'!$A$6:$E$895</definedName>
    <definedName name="BAHAN?_9">'[81]Harsat Bahan'!$A$6:$E$693</definedName>
    <definedName name="BAJAPROFIL">#REF!</definedName>
    <definedName name="bajaringan">[9]BAHAN!$G$413</definedName>
    <definedName name="bakcuci">'[66]Harga Satuan'!$G$107</definedName>
    <definedName name="balok">'[50]ANALIS 2'!$G$570</definedName>
    <definedName name="BALOKKLASII">[65]HARGA!$D$25</definedName>
    <definedName name="bata">'[52]Harsat Bahan'!$E$14</definedName>
    <definedName name="bata1212">'[66]Harga Satuan'!$G$12</definedName>
    <definedName name="bata1214">'[66]Harga Satuan'!$G$13</definedName>
    <definedName name="bataberongga">[9]BAHAN!$G$32</definedName>
    <definedName name="BATACO">#REF!</definedName>
    <definedName name="batak1">[82]BAHAN!$F$22</definedName>
    <definedName name="BAtapTD04">[83]Harsat!$J$41</definedName>
    <definedName name="BATBEL">[65]HARGA!$D$14</definedName>
    <definedName name="batkal">[84]HARGA!$D$22</definedName>
    <definedName name="batpec1">[84]HARGA!$D$19</definedName>
    <definedName name="batu">'[78]HARGA BAHAN'!$F$10</definedName>
    <definedName name="batu.23">'[52]Harsat Bahan'!$E$12</definedName>
    <definedName name="batu.belah">'[52]Harsat Bahan'!$E$13</definedName>
    <definedName name="batu3">[25]upah!$D$19</definedName>
    <definedName name="batucandi">[9]BAHAN!$G$317</definedName>
    <definedName name="batukali">[9]BAHAN!$G$13</definedName>
    <definedName name="BATUKORAL">#REF!</definedName>
    <definedName name="batukrop">[9]BAHAN!$G$18</definedName>
    <definedName name="BATUTEMPEL">#REF!</definedName>
    <definedName name="bb">'[60]Sat~Bahu'!$C$63</definedName>
    <definedName name="bb.05">'[58]Sat~Bahu'!$C$41</definedName>
    <definedName name="bb.05_9">[59]Sat_Bahu!$C$41</definedName>
    <definedName name="bb.1">'[58]Sat~Bahu'!$C$40</definedName>
    <definedName name="bb.1_9">[59]Sat_Bahu!$C$40</definedName>
    <definedName name="bb.10">'[58]Sat~Bahu'!$C$35</definedName>
    <definedName name="bb.10_9">[59]Sat_Bahu!$C$35</definedName>
    <definedName name="bb.2">'[58]Sat~Bahu'!$C$39</definedName>
    <definedName name="bb.2_9">[59]Sat_Bahu!$C$39</definedName>
    <definedName name="bb.3">'[58]Sat~Bahu'!$C$38</definedName>
    <definedName name="bb.3_9">[59]Sat_Bahu!$C$38</definedName>
    <definedName name="bb.5">'[58]Sat~Bahu'!$C$37</definedName>
    <definedName name="bb.5_9">[59]Sat_Bahu!$C$37</definedName>
    <definedName name="bb.7">'[60]Sat~Bahu'!$C$36</definedName>
    <definedName name="bb.7_9">[59]Sat_Bahu!$C$36</definedName>
    <definedName name="BB_05">'[56]HRG BHN'!$G$46</definedName>
    <definedName name="bb_9">[59]Sat_Bahu!$C$63</definedName>
    <definedName name="BBatukali">[83]Harsat!$J$20</definedName>
    <definedName name="BBautTD">[83]Harsat!$J$45</definedName>
    <definedName name="BBendrat">[83]Harsat!$J$23</definedName>
    <definedName name="BBesiU32">[83]Harsat!$J$21</definedName>
    <definedName name="bdia6">#REF!</definedName>
    <definedName name="BEERLAKU">[45]satbahu!$G$2</definedName>
    <definedName name="BEERLAKU_9">[59]Sat_Bahu!$G$2</definedName>
    <definedName name="BEKAS">#REF!</definedName>
    <definedName name="BENDER">#REF!</definedName>
    <definedName name="BENSIN">#REF!</definedName>
    <definedName name="bensin_9">[59]Sat_Bahu!$C$80</definedName>
    <definedName name="besi">'[52]Harsat Bahan'!$E$30</definedName>
    <definedName name="BESIBET">[65]HARGA!$D$20</definedName>
    <definedName name="Besibeton">[85]Analisa!$F$22</definedName>
    <definedName name="beton2">[25]upah!$D$27</definedName>
    <definedName name="beton3">[25]upah!$D$28</definedName>
    <definedName name="Betontril">[85]Analisa!$F$73</definedName>
    <definedName name="bg">'[60]Sat~Bahu'!$C$64</definedName>
    <definedName name="bg_9">[59]Sat_Bahu!$C$64</definedName>
    <definedName name="BH">[86]KOEF!$A$23</definedName>
    <definedName name="bhn">#REF!</definedName>
    <definedName name="BHN13B1">#REF!</definedName>
    <definedName name="BHNKCM">#REF!</definedName>
    <definedName name="BHNPAP">#REF!</definedName>
    <definedName name="BHNRY">#REF!</definedName>
    <definedName name="BHNTAL">#REF!</definedName>
    <definedName name="BHNTB">#REF!</definedName>
    <definedName name="BHNTN">#REF!</definedName>
    <definedName name="biayasubstr">'[87]rab-str-TAHAP.1-PC'!$R$83</definedName>
    <definedName name="binjai.xls" hidden="1">[88]H.Satuan!#REF!</definedName>
    <definedName name="bk">'[60]Sat~Bahu'!$C$65</definedName>
    <definedName name="bk_9">[59]Sat_Bahu!$C$65</definedName>
    <definedName name="bkp">'[60]Sat~Bahu'!$C$59</definedName>
    <definedName name="bkp_9">[59]Sat_Bahu!$C$59</definedName>
    <definedName name="BLKT">'[58]Sat~Bahu'!$C$18</definedName>
    <definedName name="BLKT_9">[59]Sat_Bahu!$C$18</definedName>
    <definedName name="bln_9">[59]Analys!$M$7</definedName>
    <definedName name="BLT">'[58]Sat~Bahu'!$C$19</definedName>
    <definedName name="BLT_9">[59]Sat_Bahu!$C$19</definedName>
    <definedName name="BLTT">'[58]Sat~Bahu'!$C$17</definedName>
    <definedName name="BLTT_9">[59]Sat_Bahu!$C$17</definedName>
    <definedName name="blw">'[58]Sat~Bahu'!$C$113</definedName>
    <definedName name="blw_9">[59]Sat_Bahu!$C$113</definedName>
    <definedName name="bm.01">'[50]ANALIS 2'!$G$609</definedName>
    <definedName name="BNY">#REF!</definedName>
    <definedName name="boosteram">'[33]TE TS FA LAN MATV'!$F$88</definedName>
    <definedName name="border8x20">[9]BAHAN!$G$252</definedName>
    <definedName name="border8x25">[9]BAHAN!$G$250</definedName>
    <definedName name="border8x30">[9]BAHAN!$G$251</definedName>
    <definedName name="BOX">#REF!</definedName>
    <definedName name="BPasirUrug">[83]Harsat!$J$40</definedName>
    <definedName name="BPavingBlok">[83]Harsat!$J$31</definedName>
    <definedName name="BPavingBobble">[83]Harsat!$J$32</definedName>
    <definedName name="BPavingplag">[83]Harsat!$J$33</definedName>
    <definedName name="BPCKg">[83]Harsat!$J$15</definedName>
    <definedName name="BPCZak">[83]Harsat!$J$14</definedName>
    <definedName name="BPerancah">[83]An_pdkg!$J$204</definedName>
    <definedName name="bpolos">[9]BAHAN!$G$84</definedName>
    <definedName name="bq_per">#REF!</definedName>
    <definedName name="BRAKER">#REF!</definedName>
    <definedName name="bronjong2">'[49]H-Dasar'!$E$52</definedName>
    <definedName name="bronjong3">'[49]H-Dasar'!$E$53</definedName>
    <definedName name="bronjong4">'[49]H-Dasar'!$E$54</definedName>
    <definedName name="brtle20">#REF!</definedName>
    <definedName name="brtle20nb">#REF!</definedName>
    <definedName name="BSP\perKG">'[9]N.ALS-CAT'!$K$136</definedName>
    <definedName name="bt">'[60]Sat~Bahu'!$C$61</definedName>
    <definedName name="bt_9">[59]Sat_Bahu!$C$61</definedName>
    <definedName name="btb">'[58]Sat~Bahu'!$C$67</definedName>
    <definedName name="btb_9">[59]Sat_Bahu!$C$67</definedName>
    <definedName name="BTBELAH">#REF!</definedName>
    <definedName name="btk">'[60]Sat~Bahu'!$C$33</definedName>
    <definedName name="btk_9">[59]Sat_Bahu!$C$33</definedName>
    <definedName name="BTNKB0">#REF!</definedName>
    <definedName name="btp">'[58]Sat~Bahu'!$C$48</definedName>
    <definedName name="btp_9">[59]Sat_Bahu!$C$48</definedName>
    <definedName name="btparas">[9]BAHAN!$G$316</definedName>
    <definedName name="btpb">'[58]Sat~Bahu'!$C$32</definedName>
    <definedName name="btpb_9">[59]Sat_Bahu!$C$32</definedName>
    <definedName name="btsikat">[9]BAHAN!$G$315</definedName>
    <definedName name="buangan">'[89]ALS-TANAH &amp;URG'!$I$50</definedName>
    <definedName name="BUIS">[65]HARGA!$D$39</definedName>
    <definedName name="BUISBETON">#REF!</definedName>
    <definedName name="BULDOZER">#REF!</definedName>
    <definedName name="bulir">[9]BAHAN!$G$85</definedName>
    <definedName name="Bus">[90]Anls!$E$42</definedName>
    <definedName name="busduct">#REF!</definedName>
    <definedName name="by_Civil">'[47]BQ-M'!#REF!</definedName>
    <definedName name="C.T">[91]ANALIS!$J$1016</definedName>
    <definedName name="C_Prelims">#REF!</definedName>
    <definedName name="cabinrak">'[33]TE TS FA LAN MATV'!$F$66</definedName>
    <definedName name="CABLE">#REF!</definedName>
    <definedName name="cabluk">[91]UPAHBAHAN!$G$33</definedName>
    <definedName name="CAL">#REF!</definedName>
    <definedName name="calsiboard">#REF!</definedName>
    <definedName name="canal">[9]BAHAN!$G$101</definedName>
    <definedName name="CARE">#REF!</definedName>
    <definedName name="cargotruck">'[71]TABEL LABOR'!$F$16</definedName>
    <definedName name="carpenter">'[71]TABEL LABOR'!$F$21</definedName>
    <definedName name="casf80">#REF!</definedName>
    <definedName name="CAT">#REF!</definedName>
    <definedName name="catalkali">[9]BAHAN!$G$481</definedName>
    <definedName name="catAVIAN">[92]Bahan!$D$188</definedName>
    <definedName name="CATBESI">#REF!</definedName>
    <definedName name="catdalam">[9]BAHAN!$G$476</definedName>
    <definedName name="catdasar">[9]BAHAN!$G$478</definedName>
    <definedName name="catdnlama">'[50]ANALIS 2'!$G$219</definedName>
    <definedName name="catdocu\nonjasa">'[9]N.ALS-CAT'!$K$116</definedName>
    <definedName name="catgipsum">#REF!</definedName>
    <definedName name="catICI">[92]Bahan!$D$186</definedName>
    <definedName name="caticidalam">'[66]Harga Satuan'!$G$29</definedName>
    <definedName name="caticiluar">'[66]Harga Satuan'!$G$30</definedName>
    <definedName name="catkayumtrendah">[9]BAHAN!$G$479</definedName>
    <definedName name="catkylama">'[50]ANALIS 2'!$G$260</definedName>
    <definedName name="catkymttinggi">[9]BAHAN!$G$480</definedName>
    <definedName name="catluar">[9]BAHAN!$G$477</definedName>
    <definedName name="catSEIV">[92]Bahan!$D$187</definedName>
    <definedName name="CB.10">[9]BAHAN!$G$26</definedName>
    <definedName name="CB.15">[9]BAHAN!$G$25</definedName>
    <definedName name="CB.20">[9]BAHAN!$G$24</definedName>
    <definedName name="cc">#REF!</definedName>
    <definedName name="CC_06">'[56]HRG BHN'!$G$61</definedName>
    <definedName name="CCF">#REF!</definedName>
    <definedName name="cctv">#REF!</definedName>
    <definedName name="CDL">#REF!</definedName>
    <definedName name="CFP">#REF!</definedName>
    <definedName name="channelmodul">'[33]TE TS FA LAN MATV'!$F$85</definedName>
    <definedName name="CHF">#REF!</definedName>
    <definedName name="CHL">#REF!</definedName>
    <definedName name="cj">'[60]Sat~Bahu'!$C$60</definedName>
    <definedName name="cj.02">'[50]ANALIS 2'!$G$596</definedName>
    <definedName name="cj_9">[59]Sat_Bahu!$C$60</definedName>
    <definedName name="Clearmelamik">[9]BAHAN!$G$488</definedName>
    <definedName name="ClosetCE9">[9]BAHAN!$G$618</definedName>
    <definedName name="ClosetjongkokCE7">[9]BAHAN!$G$617</definedName>
    <definedName name="clousedcw714">'[66]Harga Satuan'!$G$33</definedName>
    <definedName name="CLP">#REF!</definedName>
    <definedName name="cm">'[78]conc-mix'!$F$29</definedName>
    <definedName name="CMIXER">#REF!</definedName>
    <definedName name="cnp">[9]BAHAN!$G$99</definedName>
    <definedName name="CNT">#REF!</definedName>
    <definedName name="Coating">[85]Analisa!$F$36</definedName>
    <definedName name="coba" hidden="1">'[93]SITE-E'!$AI$33:$AI$144</definedName>
    <definedName name="combiner">'[33]TE TS FA LAN MATV'!$F$87</definedName>
    <definedName name="comismatv">'[33]TE TS FA LAN MATV'!$F$94</definedName>
    <definedName name="commonlabor">'[71]TABEL LABOR'!$F$30</definedName>
    <definedName name="comp">'[58]Sat~Bahu'!$C$111</definedName>
    <definedName name="comp_9">[59]Sat_Bahu!$C$111</definedName>
    <definedName name="COMPANY">#REF!</definedName>
    <definedName name="Concretmixer">[85]Analisa!$F$70</definedName>
    <definedName name="cor">'[78]HARGA BAHAN'!$F$8</definedName>
    <definedName name="CPUMP">#REF!</definedName>
    <definedName name="CR_ALL">#REF!</definedName>
    <definedName name="CUL">#REF!</definedName>
    <definedName name="CUTER">#REF!</definedName>
    <definedName name="cv">'[58]Sat~Bahu'!$C$101</definedName>
    <definedName name="cv_9">[59]Sat_Bahu!$C$101</definedName>
    <definedName name="CVIBRATOR">#REF!</definedName>
    <definedName name="D_ABC">#REF!</definedName>
    <definedName name="Daf_mat">[94]Pipe!$A$12:$I$33</definedName>
    <definedName name="Daf_mt">[94]Pipe!$1:$10</definedName>
    <definedName name="DAFTAR_HARSAT">#REF!</definedName>
    <definedName name="dana">[95]Data!$D$6</definedName>
    <definedName name="DATA">#REF!</definedName>
    <definedName name="DATA_1">#REF!</definedName>
    <definedName name="DATA_2">#REF!</definedName>
    <definedName name="DATA_3">#N/A</definedName>
    <definedName name="_xlnm.Database">#REF!</definedName>
    <definedName name="DATAUPAH">'[96]4-Basic Price'!$D$8:$F$38</definedName>
    <definedName name="DAUNPINTU">#REF!</definedName>
    <definedName name="DCUL">#REF!</definedName>
    <definedName name="DD">[97]BQ!#REF!</definedName>
    <definedName name="DDD">#REF!</definedName>
    <definedName name="DEDE">#REF!</definedName>
    <definedName name="demkayu">[50]HARGA!$E$32</definedName>
    <definedName name="Dempulduco">[9]BAHAN!$G$493</definedName>
    <definedName name="detib2100">#REF!</definedName>
    <definedName name="detib2120">#REF!</definedName>
    <definedName name="detib250">#REF!</definedName>
    <definedName name="detib260">#REF!</definedName>
    <definedName name="detib280">#REF!</definedName>
    <definedName name="df">#REF!</definedName>
    <definedName name="DFILE">#REF!</definedName>
    <definedName name="DHS">[98]HS!$B$13:$F$141</definedName>
    <definedName name="DHVF">'[99]Sat~Bahu'!$C$51</definedName>
    <definedName name="dil200.100">[100]duct!#REF!</definedName>
    <definedName name="dil200.150">[100]duct!#REF!</definedName>
    <definedName name="dil200.200">[100]duct!#REF!</definedName>
    <definedName name="dil300.250">[100]duct!#REF!</definedName>
    <definedName name="dindinggrc">'[66]Harga Satuan'!$G$58</definedName>
    <definedName name="dir">[101]Data!$C$4</definedName>
    <definedName name="DISC.ATAP">#REF!</definedName>
    <definedName name="DISC.CT">#REF!</definedName>
    <definedName name="DISC.CW">#REF!</definedName>
    <definedName name="DISC.GRANIT">#REF!</definedName>
    <definedName name="DISC.HT">#REF!</definedName>
    <definedName name="DISC.HWARE">#REF!</definedName>
    <definedName name="DISC.KARPET">#REF!</definedName>
    <definedName name="DISC.LSCAPE">#REF!</definedName>
    <definedName name="DISC.MAR.IMP">#REF!</definedName>
    <definedName name="DISC.MAR.LOK">#REF!</definedName>
    <definedName name="DISC.MARMER">#REF!</definedName>
    <definedName name="DISC.MORTAR">#REF!</definedName>
    <definedName name="DISC.PJALMN">#REF!</definedName>
    <definedName name="DISC.PJBESI">#REF!</definedName>
    <definedName name="DISC.PJBKRN">#REF!</definedName>
    <definedName name="DISC.PJK">#REF!</definedName>
    <definedName name="DISC.PJKAYU">#REF!</definedName>
    <definedName name="DISC.PLAFON">#REF!</definedName>
    <definedName name="DISC.RAILING">#REF!</definedName>
    <definedName name="DISC.SAN">#REF!</definedName>
    <definedName name="DISC.TPANCANG">#REF!</definedName>
    <definedName name="dldl1100">'[102]Isolasi Luar Dalam'!$N$46</definedName>
    <definedName name="dldl160">'[102]Isolasi Luar Dalam'!$L$46</definedName>
    <definedName name="dldl180">'[103]Isolasi Luar Dalam'!$M$46</definedName>
    <definedName name="dldlg100">'[103]Isolasi Luar Dalam'!$N$23</definedName>
    <definedName name="dlh50nb">#REF!</definedName>
    <definedName name="dllg100">'[102]Isolasi Luar'!$N$342</definedName>
    <definedName name="dllg120">'[102]Isolasi Luar'!$O$342</definedName>
    <definedName name="dllg50">'[103]Isolasi Luar'!$K$342</definedName>
    <definedName name="dllg60">'[103]Isolasi Luar'!$L$342</definedName>
    <definedName name="dllg80">'[103]Isolasi Luar'!$M$342</definedName>
    <definedName name="DM">#REF!</definedName>
    <definedName name="DNM">#REF!</definedName>
    <definedName name="DOLAR">[104]Markup!$J$76</definedName>
    <definedName name="dolken">[9]BAHAN!$G$182</definedName>
    <definedName name="DOLLAR">#REF!</definedName>
    <definedName name="DOLSing">#REF!</definedName>
    <definedName name="door">#REF!</definedName>
    <definedName name="doorm">#REF!</definedName>
    <definedName name="dozer">'[58]Sat~Bahu'!$C$91</definedName>
    <definedName name="dozer_9">[59]Sat_Bahu!$C$91</definedName>
    <definedName name="dpf_op">#REF!</definedName>
    <definedName name="drilb2100">#REF!</definedName>
    <definedName name="drilb2120">#REF!</definedName>
    <definedName name="drilb250">#REF!</definedName>
    <definedName name="drilb260">#REF!</definedName>
    <definedName name="drilb280">#REF!</definedName>
    <definedName name="drildl3a100">#REF!</definedName>
    <definedName name="drildl3a120">#REF!</definedName>
    <definedName name="drildl3a50">#REF!</definedName>
    <definedName name="drildl3a60">#REF!</definedName>
    <definedName name="drildl3a80">#REF!</definedName>
    <definedName name="drill1100">#REF!</definedName>
    <definedName name="drill1120">#REF!</definedName>
    <definedName name="drill150">#REF!</definedName>
    <definedName name="drill160">#REF!</definedName>
    <definedName name="drill180">#REF!</definedName>
    <definedName name="drill3100">#REF!</definedName>
    <definedName name="drill3120">#REF!</definedName>
    <definedName name="drill350">#REF!</definedName>
    <definedName name="drill360">#REF!</definedName>
    <definedName name="drill380">#REF!</definedName>
    <definedName name="drill5100">#REF!</definedName>
    <definedName name="drill5120">#REF!</definedName>
    <definedName name="drill550">#REF!</definedName>
    <definedName name="drill560">#REF!</definedName>
    <definedName name="drill580">#REF!</definedName>
    <definedName name="drill5a100">#REF!</definedName>
    <definedName name="drill5a120">#REF!</definedName>
    <definedName name="drill5a50">#REF!</definedName>
    <definedName name="drill5a60">#REF!</definedName>
    <definedName name="drill5a80">#REF!</definedName>
    <definedName name="drill6a100">#REF!</definedName>
    <definedName name="drill6a120">#REF!</definedName>
    <definedName name="drill6a50">#REF!</definedName>
    <definedName name="drill6a60">#REF!</definedName>
    <definedName name="drill6a80">#REF!</definedName>
    <definedName name="drillug100">#REF!</definedName>
    <definedName name="drillug120">#REF!</definedName>
    <definedName name="drillug50">#REF!</definedName>
    <definedName name="drillug60">#REF!</definedName>
    <definedName name="drillug80">#REF!</definedName>
    <definedName name="drive">'[78]HARGA BAHAN'!$F$25</definedName>
    <definedName name="dsilb2100">#REF!</definedName>
    <definedName name="dsilb2120">#REF!</definedName>
    <definedName name="dsilb250">#REF!</definedName>
    <definedName name="dsilb260">#REF!</definedName>
    <definedName name="dsilb280">#REF!</definedName>
    <definedName name="dsildb2100">#REF!</definedName>
    <definedName name="dsildb2120">#REF!</definedName>
    <definedName name="dsildb250">#REF!</definedName>
    <definedName name="dsildb260">#REF!</definedName>
    <definedName name="dsildb280">#REF!</definedName>
    <definedName name="dsildl1100">#REF!</definedName>
    <definedName name="dsildl1120">#REF!</definedName>
    <definedName name="dsildl150">#REF!</definedName>
    <definedName name="dsildl160">#REF!</definedName>
    <definedName name="dsildl180">#REF!</definedName>
    <definedName name="dsildl3100">#REF!</definedName>
    <definedName name="dsildl3120">#REF!</definedName>
    <definedName name="dsildl350">#REF!</definedName>
    <definedName name="dsildl360">#REF!</definedName>
    <definedName name="dsildl380">#REF!</definedName>
    <definedName name="dsildl3a100">#REF!</definedName>
    <definedName name="dsildl3a120">#REF!</definedName>
    <definedName name="dsildl3a50">#REF!</definedName>
    <definedName name="dsildl3a60">#REF!</definedName>
    <definedName name="dsildl3a80">#REF!</definedName>
    <definedName name="dsildl5100">#REF!</definedName>
    <definedName name="dsildl5120">#REF!</definedName>
    <definedName name="dsildl550">#REF!</definedName>
    <definedName name="dsildl560">#REF!</definedName>
    <definedName name="dsildl580">#REF!</definedName>
    <definedName name="dsildl5a100">#REF!</definedName>
    <definedName name="dsildl5a120">#REF!</definedName>
    <definedName name="dsildl5a50">#REF!</definedName>
    <definedName name="dsildl5a60">#REF!</definedName>
    <definedName name="dsildl5a80">#REF!</definedName>
    <definedName name="dsildl6a100">#REF!</definedName>
    <definedName name="dsildl6a120">#REF!</definedName>
    <definedName name="dsildl6a50">#REF!</definedName>
    <definedName name="dsildl6a60">#REF!</definedName>
    <definedName name="dsildl6a80">#REF!</definedName>
    <definedName name="dsildlug100">#REF!</definedName>
    <definedName name="dsildlug120">#REF!</definedName>
    <definedName name="dsildlug50">#REF!</definedName>
    <definedName name="dsildlug60">#REF!</definedName>
    <definedName name="dsildlug80">#REF!</definedName>
    <definedName name="dsill1100">#REF!</definedName>
    <definedName name="dsill1120">#REF!</definedName>
    <definedName name="dsill150">#REF!</definedName>
    <definedName name="dsill160">#REF!</definedName>
    <definedName name="dsill180">#REF!</definedName>
    <definedName name="dsill3100">#REF!</definedName>
    <definedName name="dsill3120">#REF!</definedName>
    <definedName name="dsill350">#REF!</definedName>
    <definedName name="dsill360">#REF!</definedName>
    <definedName name="dsill380">#REF!</definedName>
    <definedName name="dsill3a100">#REF!</definedName>
    <definedName name="dsill3a120">#REF!</definedName>
    <definedName name="dsill3a50">#REF!</definedName>
    <definedName name="dsill3a60">#REF!</definedName>
    <definedName name="dsill3a80">#REF!</definedName>
    <definedName name="dsill5100">#REF!</definedName>
    <definedName name="dsill5120">#REF!</definedName>
    <definedName name="dsill550">#REF!</definedName>
    <definedName name="dsill560">#REF!</definedName>
    <definedName name="dsill580">#REF!</definedName>
    <definedName name="dsill5a100">#REF!</definedName>
    <definedName name="dsill5a120">#REF!</definedName>
    <definedName name="dsill5a50">#REF!</definedName>
    <definedName name="dsill5a60">#REF!</definedName>
    <definedName name="dsill5a80">#REF!</definedName>
    <definedName name="dsill6a100">#REF!</definedName>
    <definedName name="dsill6a120">#REF!</definedName>
    <definedName name="dsill6a50">#REF!</definedName>
    <definedName name="dsill6a60">#REF!</definedName>
    <definedName name="dsill6a80">#REF!</definedName>
    <definedName name="dsillug100">#REF!</definedName>
    <definedName name="dsillug120">#REF!</definedName>
    <definedName name="dsillug50">#REF!</definedName>
    <definedName name="dsillug60">#REF!</definedName>
    <definedName name="dsillug80">#REF!</definedName>
    <definedName name="dsp_ot">#REF!</definedName>
    <definedName name="dstib2100">#REF!</definedName>
    <definedName name="dstib2120">#REF!</definedName>
    <definedName name="dstib250">#REF!</definedName>
    <definedName name="dstib260">#REF!</definedName>
    <definedName name="dstib280">#REF!</definedName>
    <definedName name="DT">[105]AI!$A$20</definedName>
    <definedName name="dt.35">'[58]Sat~Bahu'!$C$108</definedName>
    <definedName name="dt.35_9">[59]Sat_Bahu!$C$108</definedName>
    <definedName name="Dt.5">'[58]Sat~Bahu'!$C$107</definedName>
    <definedName name="Dt.5_9">[59]Sat_Bahu!$C$107</definedName>
    <definedName name="dti250.200">[100]duct!#REF!</definedName>
    <definedName name="dti850.400">[100]duct!#REF!</definedName>
    <definedName name="duct_apt">#REF!</definedName>
    <definedName name="duct_exh">#REF!</definedName>
    <definedName name="duct_exh_op_shft">#REF!</definedName>
    <definedName name="duct_exh_ot">#REF!</definedName>
    <definedName name="duct_exh_ot_shft">#REF!</definedName>
    <definedName name="duct_int">#REF!</definedName>
    <definedName name="duct_ot">#REF!</definedName>
    <definedName name="duct_ot_ta">#REF!</definedName>
    <definedName name="duct_r">#REF!</definedName>
    <definedName name="duct_s">#REF!</definedName>
    <definedName name="duct_sh_ot">#REF!</definedName>
    <definedName name="duct_sht">#REF!</definedName>
    <definedName name="duct_su_op">#REF!</definedName>
    <definedName name="duct_t_i">#REF!</definedName>
    <definedName name="duct_ta_app">#REF!</definedName>
    <definedName name="duct_ta_ot">#REF!</definedName>
    <definedName name="DWN_V">#REF!</definedName>
    <definedName name="dzb">#REF!</definedName>
    <definedName name="E.089">[91]UPAHBAHAN!$G$89</definedName>
    <definedName name="E_SE">#REF!</definedName>
    <definedName name="EA">#REF!</definedName>
    <definedName name="EA1.1">#REF!</definedName>
    <definedName name="EA1.2">#REF!</definedName>
    <definedName name="EA1.3">#REF!</definedName>
    <definedName name="EA2.1">#REF!</definedName>
    <definedName name="EA2.2">#REF!</definedName>
    <definedName name="EA2.3">#REF!</definedName>
    <definedName name="EA2.5">#REF!</definedName>
    <definedName name="EA2.6">#REF!</definedName>
    <definedName name="EA2.7">#REF!</definedName>
    <definedName name="EA2.8">#REF!</definedName>
    <definedName name="EA21.1">#REF!</definedName>
    <definedName name="EA21.2">#REF!</definedName>
    <definedName name="EA21.3">#REF!</definedName>
    <definedName name="EA21.4">#REF!</definedName>
    <definedName name="EA21.5">#REF!</definedName>
    <definedName name="EA3.1">#REF!</definedName>
    <definedName name="EA3.2">#REF!</definedName>
    <definedName name="EA3.3">#REF!</definedName>
    <definedName name="EA3.4">#REF!</definedName>
    <definedName name="EB">#REF!</definedName>
    <definedName name="EB1.1">#REF!</definedName>
    <definedName name="EC1.1">#REF!</definedName>
    <definedName name="ECON" hidden="1">[22]escon!#REF!</definedName>
    <definedName name="ED1.1">#REF!</definedName>
    <definedName name="EE_04">'[106]HRG BHN'!$F$30</definedName>
    <definedName name="EE_15">'[106]HRG BHN'!$F$40</definedName>
    <definedName name="EE_20">'[106]HRG BHN'!$F$45</definedName>
    <definedName name="EEE">#REF!</definedName>
    <definedName name="EEE06REV">'[107]5-Peralatan'!$AW$13</definedName>
    <definedName name="EEE09REV1">'[107]5-Peralatan'!$AW$16</definedName>
    <definedName name="EEE17REV">'[107]5-Peralatan'!$AW$24</definedName>
    <definedName name="EEE17REV1">'[107]5-Peralatan'!$AW$24</definedName>
    <definedName name="eg">#REF!</definedName>
    <definedName name="ELEKTRIKAL">#REF!</definedName>
    <definedName name="Elektronik">#REF!</definedName>
    <definedName name="END">#REF!</definedName>
    <definedName name="ENGSELJD">#REF!</definedName>
    <definedName name="ENGSELPT">#REF!</definedName>
    <definedName name="engsjen">'[108]BQ Arsit'!#REF!</definedName>
    <definedName name="ENTERNIT">#REF!</definedName>
    <definedName name="er">#REF!</definedName>
    <definedName name="ESPANOLET">#REF!</definedName>
    <definedName name="eternit">[50]HARGA!$E$55</definedName>
    <definedName name="EURO">#REF!</definedName>
    <definedName name="EXCAVATOR">#REF!</definedName>
    <definedName name="Excel_BuiltIn_Criteria">#REF!</definedName>
    <definedName name="Excel_BuiltIn_Database">#REF!</definedName>
    <definedName name="Excel_BuiltIn_Extract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5_1_1_1_1">#REF!</definedName>
    <definedName name="Excel_BuiltIn_Print_Titles_6">#REF!</definedName>
    <definedName name="expenses">'[109]L-Mechanical'!#REF!</definedName>
    <definedName name="Export">#REF!</definedName>
    <definedName name="exposed">'[66]Harga Satuan'!$G$63</definedName>
    <definedName name="f">[100]duct!#REF!</definedName>
    <definedName name="F.16">[53]Analisa!$J$394</definedName>
    <definedName name="F.21">[53]Analisa!$J$415</definedName>
    <definedName name="F.21a">[53]Analisa!$J$426</definedName>
    <definedName name="F.22">[53]Analisa!$J$438</definedName>
    <definedName name="F.27">[53]Analisa!$J$590</definedName>
    <definedName name="F.36c">[53]Analisa!$J$613</definedName>
    <definedName name="F.36g">[53]Analisa!$J$636</definedName>
    <definedName name="F.36h">[53]Analisa!$J$647</definedName>
    <definedName name="F_OH">#REF!</definedName>
    <definedName name="F_S">#REF!</definedName>
    <definedName name="F_SL">FST:(FSB)</definedName>
    <definedName name="fa">#REF!</definedName>
    <definedName name="FAXNO">#REF!</definedName>
    <definedName name="fdgz">#REF!</definedName>
    <definedName name="feco25">#REF!</definedName>
    <definedName name="fedc2">#REF!</definedName>
    <definedName name="fedc35">#REF!</definedName>
    <definedName name="FEE">#REF!</definedName>
    <definedName name="FIRST_FLOOR">#REF!</definedName>
    <definedName name="FIT">#REF!</definedName>
    <definedName name="FITFS">#REF!</definedName>
    <definedName name="FITT">#REF!</definedName>
    <definedName name="FixedshowerTX422S">[9]BAHAN!$G$689</definedName>
    <definedName name="fixtures">[72]data!$K$28:$P$53</definedName>
    <definedName name="fkieifi" hidden="1">[110]H.Satuan!$C$106:$P$132</definedName>
    <definedName name="flex_t_apt">#REF!</definedName>
    <definedName name="flex_t_apt_2">#REF!</definedName>
    <definedName name="FloordrainTX1B">[9]BAHAN!$G$678</definedName>
    <definedName name="floorhardenerwarna">[9]BAHAN!$G$505</definedName>
    <definedName name="floorhardinernatural">[9]BAHAN!$G$504</definedName>
    <definedName name="foil">[9]BAHAN!$G$412</definedName>
    <definedName name="Foreman">'[71]TABEL LABOR'!$F$8</definedName>
    <definedName name="FORM">#REF!</definedName>
    <definedName name="FORM21">'[111]3-DIV2'!$L$1:$V$61</definedName>
    <definedName name="FORM22L">'[111]3-DIV2'!$L$121:$V$121</definedName>
    <definedName name="FORM231">'[111]3-DIV2'!$L$123:$V$183</definedName>
    <definedName name="FORM232">'[111]3-DIV2'!$L$243:$V$303</definedName>
    <definedName name="FORM233">'[111]3-DIV2'!$L$363:$V$423</definedName>
    <definedName name="Form234">'[111]3-DIV2'!$L$483:$V$543</definedName>
    <definedName name="Form235">'[111]3-DIV2'!$L$603:$V$663</definedName>
    <definedName name="Form236">'[111]3-DIV2'!$L$854:$V$914</definedName>
    <definedName name="FORM242">'[111]3-DIV2'!$L$978:$V$1038</definedName>
    <definedName name="FORM243">'[111]3-DIV2'!$L$1039:$V$1100</definedName>
    <definedName name="FORM311">'[112]3-DIV3'!$L$1:$V$61</definedName>
    <definedName name="FORM312">'[112]3-DIV3'!$L$121:$V$181</definedName>
    <definedName name="FORM313">'[112]3-DIV3'!$L$255:$V$315</definedName>
    <definedName name="FORM314">'[112]3-DIV3'!$L$375:$V$435</definedName>
    <definedName name="FORM315">'[112]3-DIV3'!$L$1766:$V$1826</definedName>
    <definedName name="FORM319">'[112]3-DIV3'!$L$1886:$V$1946</definedName>
    <definedName name="FORM322">'[112]3-DIV3'!$L$1947:$V$2007</definedName>
    <definedName name="FORM323">'[112]3-DIV3'!$L$2126:$V$2186</definedName>
    <definedName name="FORM324">'[112]3-DIV3'!$L$2305:$V$2365</definedName>
    <definedName name="FORM331">'[112]3-DIV3'!$L$2427:$V$2487</definedName>
    <definedName name="FORM346">'[112]3-DIV3'!$L$2547:$V$2607</definedName>
    <definedName name="FORM421">'[113]3-DIV4'!$L$1:$V$61</definedName>
    <definedName name="FORM422">'[113]3-DIV4'!$L$180:$V$240</definedName>
    <definedName name="FORM423">'[113]3-DIV4'!$L$479:$V$539</definedName>
    <definedName name="FORM424">'[113]3-DIV4'!$L$359:$V$419</definedName>
    <definedName name="FORM425">'[113]3-DIV4'!$L$718:$V$778</definedName>
    <definedName name="FORM426">'[113]3-DIV4'!$L$897:$V$957</definedName>
    <definedName name="FORM427">'[113]3-DIV4'!$L$1017:$V$1077</definedName>
    <definedName name="FORM511">'[114]3-DIV5'!$L$1:$V$61</definedName>
    <definedName name="FORM512">'[114]3-DIV5'!$L$180:$V$240</definedName>
    <definedName name="FORM521">'[114]3-DIV5'!$L$359:$V$419</definedName>
    <definedName name="FORM522">'[114]3-DIV5'!$L$3075:$V$3135</definedName>
    <definedName name="FORM541">'[114]3-DIV5'!$L$3254:$V$3314</definedName>
    <definedName name="FORM542">'[114]3-DIV5'!$L$3374:$V$3434</definedName>
    <definedName name="fr">#REF!</definedName>
    <definedName name="frc4.25bc16">#REF!</definedName>
    <definedName name="frc4.4bc4">#REF!</definedName>
    <definedName name="frc4.70bc4">#REF!</definedName>
    <definedName name="FSB">#REF!</definedName>
    <definedName name="FSDATA">#REF!</definedName>
    <definedName name="FST">#REF!</definedName>
    <definedName name="fsvd100">#REF!</definedName>
    <definedName name="fsvd150">#REF!</definedName>
    <definedName name="fsvd65">#REF!</definedName>
    <definedName name="FUELDRAIN">#REF!</definedName>
    <definedName name="FURNITURE__FURNISHING">#REF!</definedName>
    <definedName name="g.01.1">'[50]ANALIS 2'!$G$624</definedName>
    <definedName name="g.01.3">'[50]ANALIS 2'!$G$631</definedName>
    <definedName name="g.02.3a">'[50]ANALIS 2'!$G$652</definedName>
    <definedName name="g.021">'[50]ANALIS 2'!$G$638</definedName>
    <definedName name="g.022">'[50]ANALIS 2'!$G$645</definedName>
    <definedName name="G.1">[53]Analisa!$J$56</definedName>
    <definedName name="G.107.10">[115]DAFT_HARG_SAT_PEK_!$C$166</definedName>
    <definedName name="G.107.10B">[115]DAFT_HARG_SAT_PEK_!$B$166</definedName>
    <definedName name="G.107.10E">[115]DAFT_HARG_SAT_PEK_!$G$166</definedName>
    <definedName name="G.2">[53]Analisa!$J$64</definedName>
    <definedName name="G.33.i">[53]Analisa!$J$100</definedName>
    <definedName name="G.33g">[53]Analisa!$J$88</definedName>
    <definedName name="G.44">[53]Analisa!$J$132</definedName>
    <definedName name="G.50b">[53]Analisa!$J$123</definedName>
    <definedName name="g.50c">'[116]Analis Tambahan'!$F$23</definedName>
    <definedName name="G.51i">[53]Analisa!$J$113</definedName>
    <definedName name="G_Profit">#REF!</definedName>
    <definedName name="g0">#REF!</definedName>
    <definedName name="G32.e">[53]Analisa!$J$76</definedName>
    <definedName name="G50c">[51]analis!$G$566</definedName>
    <definedName name="galian">'[89]ALS-TANAH &amp;URG'!$I$30</definedName>
    <definedName name="galiantanahlebih1mnonPPN">'[9]B.ALS-TANAH &amp;URG'!$K$35</definedName>
    <definedName name="gb">[105]AI!$A$25</definedName>
    <definedName name="gb30x45">[9]BAHAN!$G$342</definedName>
    <definedName name="GENSET">#REF!</definedName>
    <definedName name="gentenglama">'[50]ANALIS 2'!$G$386</definedName>
    <definedName name="geotex">'[49]H-Dasar'!$E$56</definedName>
    <definedName name="gf" hidden="1">[117]H.Satuan!$CF$82</definedName>
    <definedName name="GG_25">'[106]HRG BHN'!$F$76</definedName>
    <definedName name="GG_30">'[106]HRG BHN'!$F$78</definedName>
    <definedName name="GG_32">'[106]HRG BHN'!$F$79</definedName>
    <definedName name="GG_34">'[106]HRG BHN'!$F$81</definedName>
    <definedName name="gh">'[118]Bill of Qty MEP'!$AG$285</definedName>
    <definedName name="giat">[119]Upah!$E$5</definedName>
    <definedName name="gipsum12">#REF!</definedName>
    <definedName name="gipsum12mm">#REF!</definedName>
    <definedName name="gipsum4">#REF!</definedName>
    <definedName name="GIPSUM9MM">#REF!</definedName>
    <definedName name="GIU">#REF!</definedName>
    <definedName name="glasblock">[9]BAHAN!$G$33</definedName>
    <definedName name="gms18nb">#REF!</definedName>
    <definedName name="gone">#REF!</definedName>
    <definedName name="govpd15">#REF!</definedName>
    <definedName name="gr.100">'[60]Sat~Bahu'!$C$44</definedName>
    <definedName name="gr.100_9">[59]Sat_Bahu!$C$44</definedName>
    <definedName name="gr.60">'[60]Sat~Bahu'!$C$42</definedName>
    <definedName name="gr.60_9">[59]Sat_Bahu!$C$42</definedName>
    <definedName name="gr.80">'[60]Sat~Bahu'!$C$43</definedName>
    <definedName name="gr.80_9">[59]Sat_Bahu!$C$43</definedName>
    <definedName name="grader_9">[59]Sat_Bahu!$C$92</definedName>
    <definedName name="GRAND_PALEMBANG_HOTEL___PALEMBANG">#REF!</definedName>
    <definedName name="granit60lt">'[66]Harga Satuan'!$G$44</definedName>
    <definedName name="granito30x30">[9]BAHAN!$G$297</definedName>
    <definedName name="granito40x40">[9]BAHAN!$G$298</definedName>
    <definedName name="granito60x60">[9]BAHAN!$G$299</definedName>
    <definedName name="granitsolidex.cina">[9]BAHAN!$G$312</definedName>
    <definedName name="granitsolidex.italy">[13]BAHAN!$G$316</definedName>
    <definedName name="grc12mm">[120]komponen!$F$92</definedName>
    <definedName name="GRENDEL">#REF!</definedName>
    <definedName name="Grevel1ø20">[92]Bahan!$D$31</definedName>
    <definedName name="Greveldia20cm">[9]BAHAN!$G$416</definedName>
    <definedName name="grille_exh">#REF!</definedName>
    <definedName name="GROUND_FLOOR">#REF!</definedName>
    <definedName name="groundmatv">'[33]TE TS FA LAN MATV'!$F$93</definedName>
    <definedName name="gs8g">[121]saklar!#REF!</definedName>
    <definedName name="GT">#REF!</definedName>
    <definedName name="GTBUBUNG">#REF!</definedName>
    <definedName name="GTKANMURI">#REF!</definedName>
    <definedName name="guard">#REF!</definedName>
    <definedName name="gv">'[122]Analisa Upah &amp; Bahan Plum'!$Q$7</definedName>
    <definedName name="h.100">'[60]Sat~Bahu'!$H$44</definedName>
    <definedName name="h.100_9">[59]Sat_Bahu!$H$44</definedName>
    <definedName name="H.6">[53]Analisa!$J$516</definedName>
    <definedName name="h.60">'[60]Sat~Bahu'!$H$42</definedName>
    <definedName name="h.60_9">[59]Sat_Bahu!$H$42</definedName>
    <definedName name="h.80">'[60]Sat~Bahu'!$H$43</definedName>
    <definedName name="h.80_9">[59]Sat_Bahu!$H$43</definedName>
    <definedName name="H_1">#N/A</definedName>
    <definedName name="H_2">#N/A</definedName>
    <definedName name="H_Total">#REF!</definedName>
    <definedName name="hab">'[58]Sat~Bahu'!$H$49</definedName>
    <definedName name="hab_9">[59]Sat_Bahu!$H$49</definedName>
    <definedName name="haban">'[123]Sat~Bahu'!$G$93</definedName>
    <definedName name="habantu">'[58]Sat~Bahu'!$H$76</definedName>
    <definedName name="habantu_9">[59]Sat_Bahu!$H$76</definedName>
    <definedName name="habub">'[60]Sat~Bahu'!$H$84</definedName>
    <definedName name="habub_9">[59]Sat_Bahu!$H$84</definedName>
    <definedName name="hac">'[60]Sat~Bahu'!$H$85</definedName>
    <definedName name="hac_9">[59]Sat_Bahu!$H$85</definedName>
    <definedName name="HAJIME">#REF!</definedName>
    <definedName name="HAKANGIN">#REF!</definedName>
    <definedName name="HandshowerB250">[9]BAHAN!$G$688</definedName>
    <definedName name="HARSAT">'[64]Analisa 2'!$B$1459:$J$1665</definedName>
    <definedName name="has.200">'[58]Sat~Bahu'!$H$103</definedName>
    <definedName name="has.200_9">[59]Sat_Bahu!$H$103</definedName>
    <definedName name="hasb">'[124]Sat~Bahu'!$H$52</definedName>
    <definedName name="hasb_9">[59]Sat_Bahu!$H$50</definedName>
    <definedName name="hatb">'[58]Sat~Bahu'!$H$86</definedName>
    <definedName name="hatb_9">[59]Sat_Bahu!$H$86</definedName>
    <definedName name="HB.10">[8]BAHAN!$F$23</definedName>
    <definedName name="HB.15">[8]BAHAN!$F$22</definedName>
    <definedName name="HB.20">[125]BAHAN!$F$21</definedName>
    <definedName name="hbb">'[60]Sat~Bahu'!$H$63</definedName>
    <definedName name="hbb.05">'[58]Sat~Bahu'!$H$41</definedName>
    <definedName name="hbb.05_9">[59]Sat_Bahu!$H$41</definedName>
    <definedName name="hbb.1">'[58]Sat~Bahu'!$H$40</definedName>
    <definedName name="hbb.1_9">[59]Sat_Bahu!$H$40</definedName>
    <definedName name="hbb.10">'[58]Sat~Bahu'!$H$35</definedName>
    <definedName name="hbb.10_9">[59]Sat_Bahu!$H$35</definedName>
    <definedName name="hbb.2">'[58]Sat~Bahu'!$H$39</definedName>
    <definedName name="hbb.2_9">[59]Sat_Bahu!$H$39</definedName>
    <definedName name="hbb.3">'[58]Sat~Bahu'!$H$38</definedName>
    <definedName name="hbb.3_9">[59]Sat_Bahu!$H$38</definedName>
    <definedName name="hbb.5">'[58]Sat~Bahu'!$H$37</definedName>
    <definedName name="hbb.5_9">[59]Sat_Bahu!$H$37</definedName>
    <definedName name="hbb.7">'[60]Sat~Bahu'!$H$36</definedName>
    <definedName name="hbb.7_9">[59]Sat_Bahu!$H$36</definedName>
    <definedName name="hbb_9">[59]Sat_Bahu!$H$63</definedName>
    <definedName name="hbensin">'[60]Sat~Bahu'!$H$80</definedName>
    <definedName name="hbensin_9">[59]Sat_Bahu!$H$80</definedName>
    <definedName name="hbg">'[60]Sat~Bahu'!$H$64</definedName>
    <definedName name="hbg_9">[59]Sat_Bahu!$H$64</definedName>
    <definedName name="hbk">'[60]Sat~Bahu'!$H$65</definedName>
    <definedName name="hbk_9">[59]Sat_Bahu!$H$65</definedName>
    <definedName name="hbkp">'[60]Sat~Bahu'!$H$59</definedName>
    <definedName name="hbkp_9">[59]Sat_Bahu!$H$59</definedName>
    <definedName name="hblw">'[58]Sat~Bahu'!$H$113</definedName>
    <definedName name="hblw_9">[59]Sat_Bahu!$H$113</definedName>
    <definedName name="hbt">'[60]Sat~Bahu'!$H$61</definedName>
    <definedName name="hbt_9">[59]Sat_Bahu!$H$61</definedName>
    <definedName name="hbtb">'[58]Sat~Bahu'!$H$67</definedName>
    <definedName name="hbtb_9">[59]Sat_Bahu!$H$67</definedName>
    <definedName name="hbtk">'[60]Sat~Bahu'!$H$33</definedName>
    <definedName name="hbtk_9">[59]Sat_Bahu!$H$33</definedName>
    <definedName name="hbtp">'[58]Sat~Bahu'!$H$48</definedName>
    <definedName name="hbtp_9">[59]Sat_Bahu!$H$48</definedName>
    <definedName name="hbtpb">'[58]Sat~Bahu'!$H$32</definedName>
    <definedName name="hbtpb_9">[59]Sat_Bahu!$H$32</definedName>
    <definedName name="hcj">'[60]Sat~Bahu'!$H$60</definedName>
    <definedName name="hcj_9">[59]Sat_Bahu!$H$60</definedName>
    <definedName name="hcomp">'[58]Sat~Bahu'!$H$111</definedName>
    <definedName name="hcomp_9">[59]Sat_Bahu!$H$111</definedName>
    <definedName name="hcs">'[123]Sat~Bahu'!$G$134</definedName>
    <definedName name="hcv">'[58]Sat~Bahu'!$H$101</definedName>
    <definedName name="hcv_9">[59]Sat_Bahu!$H$101</definedName>
    <definedName name="hdozer">'[58]Sat~Bahu'!$H$91</definedName>
    <definedName name="hdozer_9">[59]Sat_Bahu!$H$91</definedName>
    <definedName name="hdt.35">'[58]Sat~Bahu'!$H$108</definedName>
    <definedName name="hdt.35_9">[59]Sat_Bahu!$H$108</definedName>
    <definedName name="hdt.5">'[58]Sat~Bahu'!$H$107</definedName>
    <definedName name="hdt.5_9">[59]Sat_Bahu!$H$107</definedName>
    <definedName name="HDY">#REF!</definedName>
    <definedName name="helipad">#REF!</definedName>
    <definedName name="hERO">[126]Pipe!$A$12:$I$34</definedName>
    <definedName name="hERO_aNADUCT">[126]Pipe!$1:$10</definedName>
    <definedName name="hgrader">'[58]Sat~Bahu'!$H$92</definedName>
    <definedName name="hgrader_9">[59]Sat_Bahu!$H$92</definedName>
    <definedName name="HH_01">'[106]HRG BHN'!$F$82</definedName>
    <definedName name="HH_02">'[56]HRG BHN'!$G$281</definedName>
    <definedName name="HH_04">'[106]HRG BHN'!$F$83</definedName>
    <definedName name="hhrs">'[58]Sat~Bahu'!$H$87</definedName>
    <definedName name="hhrs_9">[59]Sat_Bahu!$H$87</definedName>
    <definedName name="hidrolik">'[78]HARGA BAHAN'!$F$23</definedName>
    <definedName name="hit">#REF!</definedName>
    <definedName name="hkb">'[58]Sat~Bahu'!$H$62</definedName>
    <definedName name="hkb_9">[59]Sat_Bahu!$H$62</definedName>
    <definedName name="hkbaja">'[60]Sat~Bahu'!$H$69</definedName>
    <definedName name="hkbaja_9">[59]Sat_Bahu!$H$69</definedName>
    <definedName name="hkgb">'[58]Sat~Bahu'!$H$29</definedName>
    <definedName name="hkgb_9">[59]Sat_Bahu!$H$29</definedName>
    <definedName name="hkpb">'[58]Sat~Bahu'!$H$58</definedName>
    <definedName name="hkpb_9">[59]Sat_Bahu!$H$58</definedName>
    <definedName name="hks">'[58]Sat~Bahu'!$H$30</definedName>
    <definedName name="hks_9">[59]Sat_Bahu!$H$30</definedName>
    <definedName name="hksatp">'[60]Sat~Bahu'!$H$34</definedName>
    <definedName name="hksatp_9">[59]Sat_Bahu!$H$34</definedName>
    <definedName name="hkukj">'[60]Sat~Bahu'!$H$78</definedName>
    <definedName name="hkukj_9">[59]Sat_Bahu!$H$78</definedName>
    <definedName name="hkup">'[58]Sat~Bahu'!$H$77</definedName>
    <definedName name="hkup_9">[59]Sat_Bahu!$H$77</definedName>
    <definedName name="hkyb">'[60]Sat~Bahu'!$H$54</definedName>
    <definedName name="hkyb_9">[59]Sat_Bahu!$H$54</definedName>
    <definedName name="hma">'[60]Sat~Bahu'!$H$52</definedName>
    <definedName name="hma_9">[59]Sat_Bahu!$H$52</definedName>
    <definedName name="hmf">'[60]Sat~Bahu'!$H$51</definedName>
    <definedName name="hmf_9">[59]Sat_Bahu!$H$51</definedName>
    <definedName name="hmg.3r">'[58]Sat~Bahu'!$H$96</definedName>
    <definedName name="hmg.3r_9">[59]Sat_Bahu!$H$96</definedName>
    <definedName name="hmgb">'[58]Sat~Bahu'!$H$98</definedName>
    <definedName name="hmgb_9">[59]Sat_Bahu!$H$98</definedName>
    <definedName name="hmgrk">'[58]Sat~Bahu'!$H$99</definedName>
    <definedName name="hmgrk_9">[59]Sat_Bahu!$H$99</definedName>
    <definedName name="hmgt">'[58]Sat~Bahu'!$H$97</definedName>
    <definedName name="hmgt_9">[59]Sat_Bahu!$H$97</definedName>
    <definedName name="hmp.182">'[58]Sat~Bahu'!$H$104</definedName>
    <definedName name="hmp.182_9">[59]Sat_Bahu!$H$104</definedName>
    <definedName name="hmt">'[58]Sat~Bahu'!$H$53</definedName>
    <definedName name="hmt_9">[59]Sat_Bahu!$H$53</definedName>
    <definedName name="holi">'[60]Sat~Bahu'!$H$81</definedName>
    <definedName name="holi_9">[59]Sat_Bahu!$H$81</definedName>
    <definedName name="hollo40x40">[9]BAHAN!$G$103</definedName>
    <definedName name="hollow30x30">[9]BAHAN!$G$105</definedName>
    <definedName name="hollow40x20">[9]BAHAN!$G$104</definedName>
    <definedName name="home">#REF!</definedName>
    <definedName name="hpav">'[58]Sat~Bahu'!$H$82</definedName>
    <definedName name="hpav_9">[59]Sat_Bahu!$H$82</definedName>
    <definedName name="hpb.125">'[58]Sat~Bahu'!$H$109</definedName>
    <definedName name="hpb.125_9">[59]Sat_Bahu!$H$109</definedName>
    <definedName name="hpb.200hp">'[58]Sat~Bahu'!$H$93</definedName>
    <definedName name="hpb.200hp_9">[59]Sat_Bahu!$H$93</definedName>
    <definedName name="hpb.500">'[60]Sat~Bahu'!$H$110</definedName>
    <definedName name="hpb.500_9">[59]Sat_Bahu!$H$110</definedName>
    <definedName name="hpc">'[58]Sat~Bahu'!$H$55</definedName>
    <definedName name="hpc_9">[59]Sat_Bahu!$H$55</definedName>
    <definedName name="hpembersihan">[127]DKH!$J$22</definedName>
    <definedName name="hpengalihan">[127]DKH!$J$232</definedName>
    <definedName name="hperkerasan">[127]DKH!$J$80</definedName>
    <definedName name="hpj">'[58]Sat~Bahu'!$H$66</definedName>
    <definedName name="hpj_9">[59]Sat_Bahu!$H$66</definedName>
    <definedName name="hpsaub">'[58]Sat~Bahu'!$H$46</definedName>
    <definedName name="hpsaub_9">[59]Sat_Bahu!$H$46</definedName>
    <definedName name="hpsp">'[58]Sat~Bahu'!$H$47</definedName>
    <definedName name="hpsp_9">[59]Sat_Bahu!$H$47</definedName>
    <definedName name="hpsu">'[58]Sat~Bahu'!$H$45</definedName>
    <definedName name="hpsu_9">[59]Sat_Bahu!$H$45</definedName>
    <definedName name="hptdll">'[58]Sat~Bahu'!$H$114</definedName>
    <definedName name="hptdll_9">[59]Sat_Bahu!$H$114</definedName>
    <definedName name="hQ">'[58]Sat~Bahu'!$H$28</definedName>
    <definedName name="hQ_9">[59]Sat_Bahu!$H$28</definedName>
    <definedName name="hrs">'[58]Sat~Bahu'!$C$87</definedName>
    <definedName name="hrs_9">[59]Sat_Bahu!$C$87</definedName>
    <definedName name="hs.1000">'[58]Sat~Bahu'!$H$102</definedName>
    <definedName name="hs.1000_9">[59]Sat_Bahu!$H$102</definedName>
    <definedName name="hsolar">'[60]Sat~Bahu'!$H$79</definedName>
    <definedName name="hsolar_9">[59]Sat_Bahu!$H$79</definedName>
    <definedName name="hspt">#REF!</definedName>
    <definedName name="hstam">'[58]Sat~Bahu'!$H$100</definedName>
    <definedName name="hstam_9">[59]Sat_Bahu!$H$100</definedName>
    <definedName name="hstpb">'[58]Sat~Bahu'!$H$31</definedName>
    <definedName name="hstpb_9">[59]Sat_Bahu!$H$31</definedName>
    <definedName name="hsubgrade">[127]DKH!$J$58</definedName>
    <definedName name="hsut">#REF!</definedName>
    <definedName name="hswt">#REF!</definedName>
    <definedName name="ht.30x30">'[60]Sat~Bahu'!$H$83</definedName>
    <definedName name="ht.30x30_9">[59]Sat_Bahu!$H$83</definedName>
    <definedName name="htanki">'[58]Sat~Bahu'!$H$105</definedName>
    <definedName name="htanki_9">[59]Sat_Bahu!$H$105</definedName>
    <definedName name="htnh">'[58]Sat~Bahu'!$H$88</definedName>
    <definedName name="htnh_9">[59]Sat_Bahu!$H$88</definedName>
    <definedName name="htrailer">'[58]Sat~Bahu'!$H$106</definedName>
    <definedName name="htrailer_9">[59]Sat_Bahu!$H$106</definedName>
    <definedName name="hw" hidden="1">{#N/A,#N/A,FALSE,"REK-S-TPL";#N/A,#N/A,FALSE,"REK-TPML";#N/A,#N/A,FALSE,"RAB-TEMPEL"}</definedName>
    <definedName name="hwl.80hp">'[58]Sat~Bahu'!$H$94</definedName>
    <definedName name="hwl.80hp_9">[59]Sat_Bahu!$H$94</definedName>
    <definedName name="hwp.5">'[58]Sat~Bahu'!$H$112</definedName>
    <definedName name="hwp.5_9">[59]Sat_Bahu!$H$112</definedName>
    <definedName name="hwt.60hp">'[58]Sat~Bahu'!$H$95</definedName>
    <definedName name="hwt.60hp_9">[59]Sat_Bahu!$H$95</definedName>
    <definedName name="I.2.a">[53]Analisa!$J$688</definedName>
    <definedName name="I.2.b">[53]Analisa!$J$704</definedName>
    <definedName name="I.2.c">[53]Analisa!$J$718</definedName>
    <definedName name="I.2.d">[53]Analisa!$J$730</definedName>
    <definedName name="ihb">#REF!</definedName>
    <definedName name="ihbl">#REF!</definedName>
    <definedName name="ijuk">[9]BAHAN!$G$519</definedName>
    <definedName name="illuminationfactor">[72]data!$J$143:$T$382</definedName>
    <definedName name="ils">#REF!</definedName>
    <definedName name="ilt">#REF!</definedName>
    <definedName name="inesa">#REF!</definedName>
    <definedName name="INM">#REF!</definedName>
    <definedName name="insfa">#REF!</definedName>
    <definedName name="insitr">#REF!</definedName>
    <definedName name="inspnrg">#REF!</definedName>
    <definedName name="inssk">#REF!</definedName>
    <definedName name="insss">#REF!</definedName>
    <definedName name="instlp">#REF!</definedName>
    <definedName name="INSU">#REF!</definedName>
    <definedName name="INT">#REF!</definedName>
    <definedName name="iskac">#REF!</definedName>
    <definedName name="iskf">#REF!</definedName>
    <definedName name="ITC">#REF!</definedName>
    <definedName name="itc10.2.0.6">#REF!</definedName>
    <definedName name="itc10.2.06">#REF!</definedName>
    <definedName name="ITC100.2.0.6">#REF!</definedName>
    <definedName name="ITC2.2.0.6">#REF!</definedName>
    <definedName name="itc20.2.0.6">#REF!</definedName>
    <definedName name="itc20.2.06">#REF!</definedName>
    <definedName name="itc200.2.06">#REF!</definedName>
    <definedName name="ITC40.2.06">#REF!</definedName>
    <definedName name="itc50.2.06">#REF!</definedName>
    <definedName name="ITEM">#REF!</definedName>
    <definedName name="jab">[95]Data!$D$12</definedName>
    <definedName name="JAM">#REF!</definedName>
    <definedName name="jangan" hidden="1">[128]H.Satuan!#REF!</definedName>
    <definedName name="jangkus.pasangan.aanstamping">'[9]C.ALS-STR-PDS'!$K$23</definedName>
    <definedName name="jangkuspondasi1.3">'[9]C.ALS-STR-PDS'!$K$37</definedName>
    <definedName name="jangkuspondasi1.4">'[9]C.ALS-STR-PDS'!$K$52</definedName>
    <definedName name="jangkuspondasi1.5">'[125]3.ALS-STR-PDS'!$K$54</definedName>
    <definedName name="JASA">#REF!</definedName>
    <definedName name="jbt">[52]rekap!$E$36</definedName>
    <definedName name="JEFTA">#REF!</definedName>
    <definedName name="jendelaalum">[9]BAHAN!$G$433</definedName>
    <definedName name="JJ">#REF!</definedName>
    <definedName name="JJ_12">'[56]HRG BHN'!$G$327</definedName>
    <definedName name="JJ_19">'[56]HRG BHN'!$G$337</definedName>
    <definedName name="JJ_34">'[129]HRG BHN'!$G$358</definedName>
    <definedName name="JJ_37">'[129]HRG BHN'!$G$360</definedName>
    <definedName name="JJG.1m2.GRCrangkahollow.clading.relung.lisplank">'[13]analisa GRC'!$H$122</definedName>
    <definedName name="JJG.acian.beton.exposed">'[8]5&amp;6.ALS-DINDING'!$K$537</definedName>
    <definedName name="JJG.atapbajaringan">'[9]F.ALS-KUDA-KUDA'!$K$189</definedName>
    <definedName name="JJG.atappolycarbonat.rangkahollow">'[9]H.P-ATAP'!$K$25</definedName>
    <definedName name="jjg.betonlintel.praktis150x200">'[9]D&amp;E.ALS-DINDING'!$K$844</definedName>
    <definedName name="JJg.cat.marka\m2">'[9]N.ALS-CAT'!$K$97</definedName>
    <definedName name="JJG.catplapond">'[9]N.ALS-CAT'!$K$82</definedName>
    <definedName name="JJG.finishing.pekcatdalam">'[9]N.ALS-CAT'!$K$64</definedName>
    <definedName name="JJG.finishing.pekcatluar">'[9]N.ALS-CAT'!$K$45</definedName>
    <definedName name="JJG.finishingmelamik">'[9]N.ALS-CAT'!$K$26</definedName>
    <definedName name="jjg.floorhardener">'[9]M.P-LT&amp;DDG'!$J$359</definedName>
    <definedName name="JJG.FLOORHARDENERWARNA">'[9]M.P-LT&amp;DDG'!$J$377</definedName>
    <definedName name="jjg.keramik20x20unpolised">'[9]M.P-LT&amp;DDG'!$J$42</definedName>
    <definedName name="jjg.keramik25x25unpolised">'[9]M.P-LT&amp;DDG'!$J$75</definedName>
    <definedName name="jjg.keramik33x33polised">'[9]M.P-LT&amp;DDG'!$J$144</definedName>
    <definedName name="jjg.keramik33x33unpolised">'[9]M.P-LT&amp;DDG'!$J$162</definedName>
    <definedName name="jjg.keramik40x40polised">'[9]M.P-LT&amp;DDG'!$J$179</definedName>
    <definedName name="jjg.keramik40x40unpolised">'[9]M.P-LT&amp;DDG'!$J$197</definedName>
    <definedName name="jjg.kolompraktis.150x150">'[9]D&amp;E.ALS-DINDING'!$K$853</definedName>
    <definedName name="JJG.kuda2kayu">'[9]F.ALS-KUDA-KUDA'!$K$25</definedName>
    <definedName name="JJG.lapisan.hotmix5cm">'[9]P.ALS.JL Non Standar'!$K$133</definedName>
    <definedName name="JJG.lapisi">'[9]P.ALS.JL Non Standar'!$K$59</definedName>
    <definedName name="JJG.lisplankkayu3x20">'[9]F.ALS-KUDA-KUDA'!$K$203</definedName>
    <definedName name="JJG.lisplankkayu3x30">'[9]F.ALS-KUDA-KUDA'!$K$217</definedName>
    <definedName name="JJG.onderlaght">'[9]P.ALS.JL Non Standar'!$K$25</definedName>
    <definedName name="JJG.pasang.bataberongga">'[9]D&amp;E.ALS-DINDING'!$K$398</definedName>
    <definedName name="JJG.pasang.batamerah1.5">'[8]5&amp;6.ALS-DINDING'!$K$154</definedName>
    <definedName name="JJG.pasang.batamerah1.6">'[9]D&amp;E.ALS-DINDING'!$K$170</definedName>
    <definedName name="JJG.pasang.batamerah1.8">'[9]D&amp;E.ALS-DINDING'!$K$187</definedName>
    <definedName name="JJG.pasang.batu.tempel.hitam">'[9]M.P-LT&amp;DDG'!$J$732</definedName>
    <definedName name="JJG.pasang.batuparas">'[9]M.P-LT&amp;DDG'!$J$748</definedName>
    <definedName name="JJG.pasang.batusikat">'[9]M.P-LT&amp;DDG'!$J$765</definedName>
    <definedName name="JJG.pasang.border8x25">'[9]M.P-LT&amp;DDG'!$J$680</definedName>
    <definedName name="JJG.pasang.CB.10">'[9]D&amp;E.ALS-DINDING'!$K$364</definedName>
    <definedName name="JJG.pasang.CB.15">'[9]D&amp;E.ALS-DINDING'!$K$341</definedName>
    <definedName name="JJG.pasang.CB.20">'[9]D&amp;E.ALS-DINDING'!$K$318</definedName>
    <definedName name="JJG.pasang.glassblock">'[9]D&amp;E.ALS-DINDING'!$K$483</definedName>
    <definedName name="JJG.pasang.glasswool.WM6">'[9]H.P-ATAP'!$K$39</definedName>
    <definedName name="JJG.pasang.HB.10">'[9]D&amp;E.ALS-DINDING'!$K$277</definedName>
    <definedName name="JJG.pasang.HB.15">'[9]D&amp;E.ALS-DINDING'!$K$241</definedName>
    <definedName name="JJG.pasang.HB.20">'[9]D&amp;E.ALS-DINDING'!$K$205</definedName>
    <definedName name="JJG.pasang.karpet.nilon">'[9]M.P-LT&amp;DDG'!$J$461</definedName>
    <definedName name="JJG.pasang.karpetlokal.wool.nilon">'[9]M.P-LT&amp;DDG'!$J$444</definedName>
    <definedName name="JJG.pasang.lantaimarmer40x40">'[9]M.P-LT&amp;DDG'!$J$284</definedName>
    <definedName name="JJG.pasang.lantaimarmer60x60">'[9]M.P-LT&amp;DDG'!$J$303</definedName>
    <definedName name="JJG.pasang.lantaiparquet">'[9]M.P-LT&amp;DDG'!$J$478</definedName>
    <definedName name="JJG.pasang.lantaivinyl">'[9]M.P-LT&amp;DDG'!$J$393</definedName>
    <definedName name="JJG.pasang.lisgyfsum">'[9]I.ALS-PLAFONT'!$K$135</definedName>
    <definedName name="JJG.pasang.monoblock.typeCW420J\S516std.set">'[9]J.ALS-SANITER'!$K$28</definedName>
    <definedName name="JJG.pasang.monoblock.typeCW867NJ.set">'[9]J.ALS-SANITER'!$K$46</definedName>
    <definedName name="JJG.pasang.pavingblock.natural6cm">'[9]M.P-LT&amp;DDG'!$J$797</definedName>
    <definedName name="JJG.pasang.pavingblock.warna6cm">'[9]M.P-LT&amp;DDG'!$J$828</definedName>
    <definedName name="JJG.pasang.platlisplank.1.2mm">'[9]F.ALS-KUDA-KUDA'!$K$233</definedName>
    <definedName name="JJG.pasang.roster10x20">'[9]D&amp;E.ALS-DINDING'!$K$449</definedName>
    <definedName name="JJG.pasang.rosterbeton20x20">'[9]D&amp;E.ALS-DINDING'!$K$466</definedName>
    <definedName name="JJG.pasang.rosterkeramik20x20">'[9]D&amp;E.ALS-DINDING'!$K$432</definedName>
    <definedName name="JJG.pasang.rosterterawang12x11x24">'[9]D&amp;E.ALS-DINDING'!$K$381</definedName>
    <definedName name="JJG.pasang.sparingPVC2.1\2">'[9]H.P-ATAP'!$K$804</definedName>
    <definedName name="JJG.pasang.sparingPVC3">'[9]H.P-ATAP'!$K$843</definedName>
    <definedName name="JJG.pasang.sparingPVC4">'[9]H.P-ATAP'!$K$856</definedName>
    <definedName name="JJG.pasang.talangbjls40">'[9]H.P-ATAP'!$K$868</definedName>
    <definedName name="JJG.pasang.talangdtr\jr.zincalume">'[9]H.P-ATAP'!$K$880</definedName>
    <definedName name="JJG.pasang.talangvertikalPVC21\2">'[9]H.P-ATAP'!$K$735</definedName>
    <definedName name="JJG.pasang.talangvertikalPVC3">'[9]H.P-ATAP'!$K$777</definedName>
    <definedName name="JJG.pasang.talangvertikalPVC4">'[9]H.P-ATAP'!$K$791</definedName>
    <definedName name="JJG.pasang.urinaltype.U370M.set">'[9]J.ALS-SANITER'!$K$130</definedName>
    <definedName name="JJG.pasangan.batamerah1.3">'[9]D&amp;E.ALS-DINDING'!$K$122</definedName>
    <definedName name="jjg.pasangancansteen15x30x40">'[9]P.ALS.JL Non Standar'!$K$185</definedName>
    <definedName name="jjg.pasangancansteen15x30x60">'[9]P.ALS.JL Non Standar'!$K$169</definedName>
    <definedName name="JJG.pasangborder8x20">'[9]M.P-LT&amp;DDG'!$J$698</definedName>
    <definedName name="JJG.pasangdindingkeramik20x25">'[9]M.P-LT&amp;DDG'!$J$530</definedName>
    <definedName name="JJG.pasangdindingkeramik20x33">'[9]M.P-LT&amp;DDG'!$J$564</definedName>
    <definedName name="JJG.pasangdindingkeramik25x45">'[9]M.P-LT&amp;DDG'!$J$546</definedName>
    <definedName name="JJG.pasanggranitsolid">'[9]M.P-LT&amp;DDG'!$J$340</definedName>
    <definedName name="JJG.pasangkarpetlokal.pulwool">'[9]M.P-LT&amp;DDG'!$J$427</definedName>
    <definedName name="JJG.pasangkeramiklantai60x60.polised">'[9]M.P-LT&amp;DDG'!$J$214</definedName>
    <definedName name="JJG.pasangkeramiklantai60x60.Unpolised">'[9]M.P-LT&amp;DDG'!$J$231</definedName>
    <definedName name="JJG.pasanglantai.granito30x30">'[9]M.P-LT&amp;DDG'!$J$127</definedName>
    <definedName name="JJG.pasanglantai.granito40x40">'[9]M.P-LT&amp;DDG'!$J$248</definedName>
    <definedName name="JJG.pasanglantai.granito60x60">'[9]M.P-LT&amp;DDG'!$J$266</definedName>
    <definedName name="JJG.pasanglantaikayu.pabrikasi">'[9]M.P-LT&amp;DDG'!$J$495</definedName>
    <definedName name="JJG.pasanglantaikeramik30x30.polised">'[9]M.P-LT&amp;DDG'!$J$92</definedName>
    <definedName name="JJG.pasangmarmer.solid">'[9]M.P-LT&amp;DDG'!$J$322</definedName>
    <definedName name="JJG.pasangrosterkeramik10x20">'[9]D&amp;E.ALS-DINDING'!$K$415</definedName>
    <definedName name="JJG.penetrasi">'[9]P.ALS.JL Non Standar'!$K$77</definedName>
    <definedName name="JJG.penutup.plapond.calciboard">'[9]I.ALS-PLAFONT'!$K$24</definedName>
    <definedName name="JJG.penutup.plapondgyfsum">'[9]I.ALS-PLAFONT'!$K$56</definedName>
    <definedName name="JJG.plapondcalsiboard.rangkakayu">'[9]I.ALS-PLAFONT'!$K$150</definedName>
    <definedName name="JJG.plapondGRC.rangkakayu">'[9]I.ALS-PLAFONT'!$K$167</definedName>
    <definedName name="JJG.plapondgyfsum.rangkakayu">'[9]I.ALS-PLAFONT'!$K$200</definedName>
    <definedName name="JJG.rangkaatapkayu">'[9]F.ALS-KUDA-KUDA'!$K$159</definedName>
    <definedName name="JJG.rangkahollow">'[9]I.ALS-PLAFONT'!$K$73</definedName>
    <definedName name="JJG.rangkametal">'[9]I.ALS-PLAFONT'!$K$96</definedName>
    <definedName name="JJG.saluranairhujan.grevel20cm">'[9]Q.ALS-saluran+BK'!$K$280</definedName>
    <definedName name="JJG.stanlagh">'[9]P.ALS.JL Non Standar'!$K$42</definedName>
    <definedName name="jjg.tiangpancang25x25cm">'[9]C.ALS-STR-PDS'!$K$215</definedName>
    <definedName name="jjg.tiangpancang30x30cm">'[9]C.ALS-STR-PDS'!$K$195</definedName>
    <definedName name="jjg.tiangpancang35x35cm">'[9]C.ALS-STR-PDS'!$K$174</definedName>
    <definedName name="jjg.tiangpancang40x40cm">'[9]C.ALS-STR-PDS'!$K$153</definedName>
    <definedName name="jjg.tiangpancang45x45cm">'[9]C.ALS-STR-PDS'!$K$236</definedName>
    <definedName name="jjgcatduco">'[9]N.ALS-CAT'!$K$119</definedName>
    <definedName name="JJGkeramik20x20">'[9]M.P-LT&amp;DDG'!$J$25</definedName>
    <definedName name="JJGkeramik20x20meja">'[9]M.P-LT&amp;DDG'!$J$512</definedName>
    <definedName name="JJGkeramik25x25">'[9]M.P-LT&amp;DDG'!$J$58</definedName>
    <definedName name="JJGpenutup.plapond.GRC">'[9]I.ALS-PLAFONT'!$K$40</definedName>
    <definedName name="JJGplesteran1.3">'[9]D&amp;E.ALS-DINDING'!$K$533</definedName>
    <definedName name="JJGplesteran1.5">'[9]D&amp;E.ALS-DINDING'!$K$563</definedName>
    <definedName name="JJGplinkeramik10x40">'[9]M.P-LT&amp;DDG'!$J$614</definedName>
    <definedName name="JJGrolagbata">'[8]5&amp;6.ALS-DINDING'!$K$26</definedName>
    <definedName name="JJGroster">'[8]5&amp;6.ALS-DINDING'!$K$444</definedName>
    <definedName name="JOINT">#REF!</definedName>
    <definedName name="K">'[58]Sat~Bahu'!$C$16</definedName>
    <definedName name="k.100">'[60]Sat~Bahu'!$F$44</definedName>
    <definedName name="k.100_9">[59]Sat_Bahu!$F$44</definedName>
    <definedName name="K.220.Alt">[91]ANALIS!$J$1081</definedName>
    <definedName name="K.225.Alt">[91]ANALIS!$J$690</definedName>
    <definedName name="K.311.Alt.4">[91]ANALIS!$J$170</definedName>
    <definedName name="K.311.Rob.Tanah">[130]Analis!$D$1343</definedName>
    <definedName name="k.411r">[116]Analys!$L$1949</definedName>
    <definedName name="k.60">'[60]Sat~Bahu'!$F$42</definedName>
    <definedName name="k.60_9">[59]Sat_Bahu!$F$42</definedName>
    <definedName name="k.80">'[60]Sat~Bahu'!$F$43</definedName>
    <definedName name="k.80_9">[59]Sat_Bahu!$F$43</definedName>
    <definedName name="K_9">[59]Sat_Bahu!$C$16</definedName>
    <definedName name="k15x30x40">[9]BAHAN!$G$345</definedName>
    <definedName name="k15x30x60">[9]BAHAN!$G$344</definedName>
    <definedName name="kab">'[58]Sat~Bahu'!$F$49</definedName>
    <definedName name="kab_9">[59]Sat_Bahu!$F$49</definedName>
    <definedName name="kabantu">'[58]Sat~Bahu'!$F$76</definedName>
    <definedName name="kabantu_9">[59]Sat_Bahu!$F$76</definedName>
    <definedName name="kabel">#REF!</definedName>
    <definedName name="kabub">'[60]Sat~Bahu'!$F$84</definedName>
    <definedName name="kabub_9">[59]Sat_Bahu!$F$84</definedName>
    <definedName name="kac">'[60]Sat~Bahu'!$F$85</definedName>
    <definedName name="kac_9">[59]Sat_Bahu!$F$85</definedName>
    <definedName name="KACA">#REF!</definedName>
    <definedName name="kacaburam5mm">[9]BAHAN!$G$440</definedName>
    <definedName name="kacacermin">'[66]Harga Satuan'!$G$108</definedName>
    <definedName name="kacacermin5mm">[9]BAHAN!$G$442</definedName>
    <definedName name="kacapolos5mm">[9]BAHAN!$G$439</definedName>
    <definedName name="kacapolos6mm">[9]BAHAN!$G$443</definedName>
    <definedName name="kacatented8mm">[9]BAHAN!$G$449</definedName>
    <definedName name="KAMOVEN">#REF!</definedName>
    <definedName name="KAMPER">#REF!</definedName>
    <definedName name="kampoven">#REF!</definedName>
    <definedName name="kap">[117]H.Satuan!$CC$84:$CD$84</definedName>
    <definedName name="KARETKACA">#REF!</definedName>
    <definedName name="karpet">#REF!</definedName>
    <definedName name="karpetfeltex.wool.nylon">[9]BAHAN!$G$332</definedName>
    <definedName name="karpetfeltexwool">[8]BAHAN!$F$238</definedName>
    <definedName name="karpetnylon.lokal">[9]BAHAN!$G$333</definedName>
    <definedName name="kas.200">'[58]Sat~Bahu'!$G$103</definedName>
    <definedName name="kas.200_9">[59]Sat_Bahu!$G$103</definedName>
    <definedName name="kasb">'[60]Sat~Bahu'!$F$50</definedName>
    <definedName name="kasb_9">[59]Sat_Bahu!$F$50</definedName>
    <definedName name="KASUBDINPERENCANAA">'[60]Sat~Bahu'!$J$144</definedName>
    <definedName name="KASUBDINPERENCANAA_9">[59]Sat_Bahu!$J$144</definedName>
    <definedName name="katb">'[58]Sat~Bahu'!$F$86</definedName>
    <definedName name="katb_9">[59]Sat_Bahu!$F$86</definedName>
    <definedName name="kawat">[9]BAHAN!$G$86</definedName>
    <definedName name="KAWATBET">[65]HARGA!$D$21</definedName>
    <definedName name="Kawatbeton">[85]Analisa!$F$23</definedName>
    <definedName name="kawatlas">[9]BAHAN!$G$109</definedName>
    <definedName name="kayalba">[50]HARGA!$E$38</definedName>
    <definedName name="kayu3">[25]upah!$D$22</definedName>
    <definedName name="kayubakar">[9]BAHAN!$G$183</definedName>
    <definedName name="kayubek">'[78]HARGA BAHAN'!$F$13</definedName>
    <definedName name="kayubekisting">[82]BAHAN!$F$96</definedName>
    <definedName name="kayuborneo">[120]komponen!$F$29</definedName>
    <definedName name="kayujatikls1">[9]BAHAN!$G$160</definedName>
    <definedName name="kayukelas1">[9]BAHAN!$G$166</definedName>
    <definedName name="kayukelas2">[7]BAHAN!$G$104</definedName>
    <definedName name="KAYUKLASII">[65]HARGA!$D$23</definedName>
    <definedName name="kb">'[58]Sat~Bahu'!$C$62</definedName>
    <definedName name="kb_9">[59]Sat_Bahu!$C$62</definedName>
    <definedName name="kbaja">'[60]Sat~Bahu'!$C$69</definedName>
    <definedName name="kbaja_9">[59]Sat_Bahu!$C$69</definedName>
    <definedName name="kbb">'[60]Sat~Bahu'!$F$63</definedName>
    <definedName name="kbb.05">'[58]Sat~Bahu'!$F$41</definedName>
    <definedName name="kbb.05_9">[59]Sat_Bahu!$F$41</definedName>
    <definedName name="kbb.1">'[58]Sat~Bahu'!$F$40</definedName>
    <definedName name="kbb.1_9">[59]Sat_Bahu!$F$40</definedName>
    <definedName name="kbb.10">'[58]Sat~Bahu'!$F$35</definedName>
    <definedName name="kbb.10_9">[59]Sat_Bahu!$F$35</definedName>
    <definedName name="kbb.2">'[58]Sat~Bahu'!$F$39</definedName>
    <definedName name="kbb.2_9">[59]Sat_Bahu!$F$39</definedName>
    <definedName name="kbb.3">'[58]Sat~Bahu'!$F$38</definedName>
    <definedName name="kbb.3_9">[59]Sat_Bahu!$F$38</definedName>
    <definedName name="kbb.5">'[58]Sat~Bahu'!$F$37</definedName>
    <definedName name="kbb.5_9">[59]Sat_Bahu!$F$37</definedName>
    <definedName name="kbb.7">'[60]Sat~Bahu'!$F$36</definedName>
    <definedName name="kbb.7_9">[59]Sat_Bahu!$F$36</definedName>
    <definedName name="kbb_9">[59]Sat_Bahu!$F$63</definedName>
    <definedName name="kbensin">'[60]Sat~Bahu'!$F$80</definedName>
    <definedName name="kbensin_9">[59]Sat_Bahu!$F$80</definedName>
    <definedName name="kbg">'[60]Sat~Bahu'!$F$64</definedName>
    <definedName name="kbg_9">[59]Sat_Bahu!$F$64</definedName>
    <definedName name="kbk">'[60]Sat~Bahu'!$F$65</definedName>
    <definedName name="kbk_9">[59]Sat_Bahu!$F$65</definedName>
    <definedName name="kbkp">'[60]Sat~Bahu'!$F$59</definedName>
    <definedName name="kbkp_9">[59]Sat_Bahu!$F$59</definedName>
    <definedName name="Kbl.Bsr">#REF!</definedName>
    <definedName name="KBL.KCL">#REF!</definedName>
    <definedName name="KBLKT">'[58]Sat~Bahu'!$G$18</definedName>
    <definedName name="KBLKT_9">[59]Sat_Bahu!$G$18</definedName>
    <definedName name="KBLT">'[58]Sat~Bahu'!$G$19</definedName>
    <definedName name="KBLT_9">[59]Sat_Bahu!$G$19</definedName>
    <definedName name="KBLTT">'[58]Sat~Bahu'!$G$17</definedName>
    <definedName name="KBLTT_9">[59]Sat_Bahu!$G$17</definedName>
    <definedName name="kblw">'[58]Sat~Bahu'!$G$113</definedName>
    <definedName name="kblw_9">[59]Sat_Bahu!$G$113</definedName>
    <definedName name="kbt">'[60]Sat~Bahu'!$F$61</definedName>
    <definedName name="kbt_9">[59]Sat_Bahu!$F$61</definedName>
    <definedName name="kbtb">'[58]Sat~Bahu'!$F$67</definedName>
    <definedName name="kbtb_9">[59]Sat_Bahu!$F$67</definedName>
    <definedName name="kbtk">'[60]Sat~Bahu'!$F$33</definedName>
    <definedName name="kbtk_9">[59]Sat_Bahu!$F$33</definedName>
    <definedName name="kbtp">'[58]Sat~Bahu'!$F$48</definedName>
    <definedName name="kbtp_9">[59]Sat_Bahu!$F$48</definedName>
    <definedName name="kbtpb">'[58]Sat~Bahu'!$F$32</definedName>
    <definedName name="kbtpb_9">[59]Sat_Bahu!$F$32</definedName>
    <definedName name="kbtt">'[123]Sat~Bahu'!$F$16</definedName>
    <definedName name="kcb">[9]BAHAN!$G$201</definedName>
    <definedName name="kcj">'[60]Sat~Bahu'!$F$60</definedName>
    <definedName name="kcj_9">[59]Sat_Bahu!$F$60</definedName>
    <definedName name="kcl">#REF!</definedName>
    <definedName name="kcn">'[123]Sat~Bahu'!$F$134</definedName>
    <definedName name="kcomp">'[58]Sat~Bahu'!$G$111</definedName>
    <definedName name="kcomp_9">[59]Sat_Bahu!$G$111</definedName>
    <definedName name="kcv">'[58]Sat~Bahu'!$G$101</definedName>
    <definedName name="kcv_9">[59]Sat_Bahu!$G$101</definedName>
    <definedName name="kdinding">'[9]J.ALS-SANITER'!$K$430</definedName>
    <definedName name="kdozer">'[58]Sat~Bahu'!$G$91</definedName>
    <definedName name="kdozer_9">[59]Sat_Bahu!$G$91</definedName>
    <definedName name="kdt.35">'[58]Sat~Bahu'!$G$108</definedName>
    <definedName name="kdt.35_9">[59]Sat_Bahu!$G$108</definedName>
    <definedName name="kdt.5">'[58]Sat~Bahu'!$G$107</definedName>
    <definedName name="kdt.5_9">[59]Sat_Bahu!$G$107</definedName>
    <definedName name="KENEK_TRUK">#REF!</definedName>
    <definedName name="KEP.SEK.PERENCANAAN">'[60]Sat~Bahu'!$H$130</definedName>
    <definedName name="KEP.SEK.PERENCANAAN_9">[59]Sat_Bahu!$H$130</definedName>
    <definedName name="kepala">'[78]HARGA BAHAN'!$F$28</definedName>
    <definedName name="KEPALA_TUKANG_BATU">#REF!</definedName>
    <definedName name="KEPALA_TUKANG_BESI_BETON">#REF!</definedName>
    <definedName name="KEPALA_TUKANG_BESI_PROFIL">#REF!</definedName>
    <definedName name="KEPALA_TUKANG_CAT___PELITUR">#REF!</definedName>
    <definedName name="KEPALA_TUKANG_KAYU">#REF!</definedName>
    <definedName name="Kepala_tukang_las">'[131]Daf.Harga-Upah'!$E$23</definedName>
    <definedName name="KEPDINPERMUKIMAN">'[60]Sat~Bahu'!$A$144</definedName>
    <definedName name="KEPDINPERMUKIMAN_9">[59]Sat_Bahu!$A$144</definedName>
    <definedName name="keptuk">[50]HARGA!$E$129</definedName>
    <definedName name="KERAMIK1020">#REF!</definedName>
    <definedName name="KERAMIK2020">#REF!</definedName>
    <definedName name="KERAMIK2020DD">#REF!</definedName>
    <definedName name="KERAMIK2040BORDER">#REF!</definedName>
    <definedName name="keramik20x25polis">[9]BAHAN!$G$235</definedName>
    <definedName name="keramik20x33unpol">[9]BAHAN!$G$240</definedName>
    <definedName name="KERAMIK4040MOTIF">#REF!</definedName>
    <definedName name="KERAMIK4040PLS">#REF!</definedName>
    <definedName name="KERAMIK4040POLA">#REF!</definedName>
    <definedName name="keramik60x60polis">[9]BAHAN!$G$233</definedName>
    <definedName name="keramik60x60unpol">[9]BAHAN!$G$234</definedName>
    <definedName name="keramikborder">#REF!</definedName>
    <definedName name="kerlt30">[132]harsat!$H$32</definedName>
    <definedName name="kgb">'[58]Sat~Bahu'!$C$29</definedName>
    <definedName name="kgb_9">[59]Sat_Bahu!$C$29</definedName>
    <definedName name="kgrader">'[58]Sat~Bahu'!$G$92</definedName>
    <definedName name="kgrader_9">[59]Sat_Bahu!$G$92</definedName>
    <definedName name="khrs">'[58]Sat~Bahu'!$F$87</definedName>
    <definedName name="khrs_9">[59]Sat_Bahu!$F$87</definedName>
    <definedName name="Kichenzink1lb">[9]BAHAN!$G$673</definedName>
    <definedName name="kj.03">'[50]ANALIS 2'!$G$617</definedName>
    <definedName name="KK">#REF!</definedName>
    <definedName name="KK_9">[59]Sat_Bahu!$G$16</definedName>
    <definedName name="kkb">'[58]Sat~Bahu'!$F$62</definedName>
    <definedName name="kkb_9">[59]Sat_Bahu!$F$62</definedName>
    <definedName name="kkbaja">'[60]Sat~Bahu'!$F$69</definedName>
    <definedName name="kkbaja_9">[59]Sat_Bahu!$F$69</definedName>
    <definedName name="kkgb">'[58]Sat~Bahu'!$F$29</definedName>
    <definedName name="kkgb_9">[59]Sat_Bahu!$F$29</definedName>
    <definedName name="kkpb">'[58]Sat~Bahu'!$F$58</definedName>
    <definedName name="kkpb_9">[59]Sat_Bahu!$F$58</definedName>
    <definedName name="kks">'[58]Sat~Bahu'!$F$30</definedName>
    <definedName name="kks_9">[59]Sat_Bahu!$F$30</definedName>
    <definedName name="kksatp">'[60]Sat~Bahu'!$F$34</definedName>
    <definedName name="kksatp_9">[59]Sat_Bahu!$F$34</definedName>
    <definedName name="KKT">'[58]Sat~Bahu'!$G$9</definedName>
    <definedName name="KKT_9">[59]Sat_Bahu!$G$9</definedName>
    <definedName name="kkukj">'[60]Sat~Bahu'!$F$78</definedName>
    <definedName name="kkukj_9">[59]Sat_Bahu!$F$78</definedName>
    <definedName name="kkup">'[58]Sat~Bahu'!$F$77</definedName>
    <definedName name="kkup_9">[59]Sat_Bahu!$F$77</definedName>
    <definedName name="kkyb">'[60]Sat~Bahu'!$F$54</definedName>
    <definedName name="kkyb_9">[59]Sat_Bahu!$F$54</definedName>
    <definedName name="KLEMPIPA">#REF!</definedName>
    <definedName name="kma">'[60]Sat~Bahu'!$F$52</definedName>
    <definedName name="kma_9">[59]Sat_Bahu!$F$52</definedName>
    <definedName name="kmf">'[60]Sat~Bahu'!$F$51</definedName>
    <definedName name="kmf_9">[59]Sat_Bahu!$F$51</definedName>
    <definedName name="kmg.3r">'[58]Sat~Bahu'!$G$96</definedName>
    <definedName name="kmg.3r_9">[59]Sat_Bahu!$G$96</definedName>
    <definedName name="kmgb">'[58]Sat~Bahu'!$G$98</definedName>
    <definedName name="kmgb_9">[59]Sat_Bahu!$G$98</definedName>
    <definedName name="kmgrk">'[58]Sat~Bahu'!$G$99</definedName>
    <definedName name="kmgrk_9">[59]Sat_Bahu!$G$99</definedName>
    <definedName name="kmgt">'[58]Sat~Bahu'!$G$97</definedName>
    <definedName name="kmgt_9">[59]Sat_Bahu!$G$97</definedName>
    <definedName name="KMK">'[60]Sat~Bahu'!$G$7</definedName>
    <definedName name="KMK_9">[59]Sat_Bahu!$G$7</definedName>
    <definedName name="KML">'[58]Sat~Bahu'!$G$6</definedName>
    <definedName name="KML_9">[59]Sat_Bahu!$G$6</definedName>
    <definedName name="KMP">'[60]Sat~Bahu'!$G$8</definedName>
    <definedName name="kmp.182">'[58]Sat~Bahu'!$G$104</definedName>
    <definedName name="kmp.182_9">[59]Sat_Bahu!$G$104</definedName>
    <definedName name="KMP_9">[59]Sat_Bahu!$G$8</definedName>
    <definedName name="kmt">'[58]Sat~Bahu'!$F$53</definedName>
    <definedName name="kmt_9">[59]Sat_Bahu!$F$53</definedName>
    <definedName name="KNF">'[133]B - Norelec'!#REF!</definedName>
    <definedName name="KODE">#REF!</definedName>
    <definedName name="KODTK">'[58]Sat~Bahu'!$G$10</definedName>
    <definedName name="KODTK_9">[59]Sat_Bahu!$G$10</definedName>
    <definedName name="KOEF">[134]Analisa!$L$10</definedName>
    <definedName name="koef_rp">#REF!</definedName>
    <definedName name="koeflingg">#REF!</definedName>
    <definedName name="koeflingk">#REF!</definedName>
    <definedName name="KOKT">'[60]Sat~Bahu'!$G$12</definedName>
    <definedName name="KOKT_9">[59]Sat_Bahu!$G$12</definedName>
    <definedName name="koli">'[60]Sat~Bahu'!$F$81</definedName>
    <definedName name="koli_9">[59]Sat_Bahu!$F$81</definedName>
    <definedName name="koling">#REF!</definedName>
    <definedName name="kolom">'[50]ANALIS 2'!$G$490</definedName>
    <definedName name="kolompraktis">'[66]Harga Satuan'!$G$43</definedName>
    <definedName name="Kompound">[85]Analisa!$F$48</definedName>
    <definedName name="kond">#REF!</definedName>
    <definedName name="KOP">#REF!</definedName>
    <definedName name="kos">'[123]Sat~Bahu'!$F$9</definedName>
    <definedName name="KOT">'[58]Sat~Bahu'!$G$11</definedName>
    <definedName name="KOT_9">[59]Sat_Bahu!$G$11</definedName>
    <definedName name="kpav">'[58]Sat~Bahu'!$F$82</definedName>
    <definedName name="kpav_9">[59]Sat_Bahu!$F$82</definedName>
    <definedName name="kpb">'[58]Sat~Bahu'!$C$58</definedName>
    <definedName name="kpb.125">'[58]Sat~Bahu'!$G$109</definedName>
    <definedName name="kpb.125_9">[59]Sat_Bahu!$G$109</definedName>
    <definedName name="kpb.200HP">'[58]Sat~Bahu'!$G$93</definedName>
    <definedName name="kpb.200HP_9">[59]Sat_Bahu!$G$93</definedName>
    <definedName name="kpb.500">'[58]Sat~Bahu'!$G$110</definedName>
    <definedName name="kpb.500_9">[59]Sat_Bahu!$G$110</definedName>
    <definedName name="kpb_9">[59]Sat_Bahu!$C$58</definedName>
    <definedName name="kpc">'[58]Sat~Bahu'!$F$55</definedName>
    <definedName name="kpc_9">[59]Sat_Bahu!$F$55</definedName>
    <definedName name="kpj">'[58]Sat~Bahu'!$F$66</definedName>
    <definedName name="kpj_9">[59]Sat_Bahu!$F$66</definedName>
    <definedName name="KPO">'[58]Sat~Bahu'!$G$13</definedName>
    <definedName name="KPO_9">[59]Sat_Bahu!$G$13</definedName>
    <definedName name="kpsaub">'[58]Sat~Bahu'!$F$46</definedName>
    <definedName name="kpsaub_9">[59]Sat_Bahu!$F$46</definedName>
    <definedName name="kpsp">'[58]Sat~Bahu'!$F$47</definedName>
    <definedName name="kpsp_9">[59]Sat_Bahu!$F$47</definedName>
    <definedName name="kpsu">'[58]Sat~Bahu'!$F$45</definedName>
    <definedName name="kpsu_9">[59]Sat_Bahu!$F$45</definedName>
    <definedName name="kptdll">'[58]Sat~Bahu'!$G$114</definedName>
    <definedName name="kptdll_9">[59]Sat_Bahu!$G$114</definedName>
    <definedName name="kQ">'[58]Sat~Bahu'!$F$28</definedName>
    <definedName name="kQ_9">[59]Sat_Bahu!$F$28</definedName>
    <definedName name="KranT23B13V7N">[9]BAHAN!$G$680</definedName>
    <definedName name="KranT30AR13V7N">[9]BAHAN!$G$681</definedName>
    <definedName name="KranTX603KM">[9]BAHAN!$G$676</definedName>
    <definedName name="krikil">[50]HARGA!$E$12</definedName>
    <definedName name="krmi30x30polis">[9]BAHAN!$G$229</definedName>
    <definedName name="krmk20x20">[9]BAHAN!$G$227</definedName>
    <definedName name="krmk20x20unpol">[9]BAHAN!$G$228</definedName>
    <definedName name="krmk25x25">[9]BAHAN!$G$225</definedName>
    <definedName name="krmk25x45">[9]BAHAN!$G$226</definedName>
    <definedName name="krmk30x30unpol">[9]BAHAN!$G$230</definedName>
    <definedName name="krmk33x33">[9]BAHAN!$G$223</definedName>
    <definedName name="krypton">[1]BQ!#REF!</definedName>
    <definedName name="ks">'[58]Sat~Bahu'!$C$30</definedName>
    <definedName name="ks.1000">'[58]Sat~Bahu'!$G$102</definedName>
    <definedName name="ks.1000_9">[59]Sat_Bahu!$G$102</definedName>
    <definedName name="ks_9">[59]Sat_Bahu!$C$30</definedName>
    <definedName name="ksatp">'[60]Sat~Bahu'!$C$34</definedName>
    <definedName name="ksatp_9">[59]Sat_Bahu!$C$34</definedName>
    <definedName name="ksolar">'[60]Sat~Bahu'!$F$79</definedName>
    <definedName name="ksolar_9">[59]Sat_Bahu!$F$79</definedName>
    <definedName name="KSP">'[60]Sat~Bahu'!$G$15</definedName>
    <definedName name="KSP_9">[59]Sat_Bahu!$G$15</definedName>
    <definedName name="KST">'[58]Sat~Bahu'!$G$14</definedName>
    <definedName name="KST_9">[59]Sat_Bahu!$G$14</definedName>
    <definedName name="kstam">'[58]Sat~Bahu'!$G$100</definedName>
    <definedName name="kstam_9">[59]Sat_Bahu!$G$100</definedName>
    <definedName name="kstpb">'[58]Sat~Bahu'!$F$31</definedName>
    <definedName name="kstpb_9">[59]Sat_Bahu!$F$31</definedName>
    <definedName name="kt">'[58]Sat~Bahu'!$C$9</definedName>
    <definedName name="kt.30x30">'[60]Sat~Bahu'!$F$83</definedName>
    <definedName name="kt.30x30_9">[59]Sat_Bahu!$F$83</definedName>
    <definedName name="kt_9">[59]Sat_Bahu!$C$9</definedName>
    <definedName name="ktanki">'[58]Sat~Bahu'!$G$105</definedName>
    <definedName name="ktanki_9">[59]Sat_Bahu!$G$105</definedName>
    <definedName name="ktb">'[52]Harsat Upah'!$E$15</definedName>
    <definedName name="ktbb">'[52]Harsat Upah'!$E$24</definedName>
    <definedName name="ktbp">'[52]Harsat Upah'!$E$27</definedName>
    <definedName name="ktbs">[9]UPAH!$F$21</definedName>
    <definedName name="Ktbt">[30]Upah!$E$13</definedName>
    <definedName name="ktc">'[52]Harsat Upah'!$E$21</definedName>
    <definedName name="Ktca">[30]Upah!$E$19</definedName>
    <definedName name="ktcat">[9]UPAH!$F$22</definedName>
    <definedName name="ktk">'[23]Sat Bah &amp; Up'!$G$20</definedName>
    <definedName name="ktkayu">[92]Upah!$D$17</definedName>
    <definedName name="ktkbesi">[65]HARGA!$D$50</definedName>
    <definedName name="ktkcat">[65]HARGA!$D$52</definedName>
    <definedName name="ktkgali">[65]HARGA!$D$44</definedName>
    <definedName name="ktkkayu">[65]HARGA!$D$48</definedName>
    <definedName name="ktktembok">[65]HARGA!$D$46</definedName>
    <definedName name="ktky">[9]UPAH!$F$20</definedName>
    <definedName name="ktlas">[9]UPAH!$F$23</definedName>
    <definedName name="ktnh">'[58]Sat~Bahu'!$F$88</definedName>
    <definedName name="ktnh_9">[59]Sat_Bahu!$F$88</definedName>
    <definedName name="ktplambing">[9]UPAH!$F$34</definedName>
    <definedName name="ktrailer">'[58]Sat~Bahu'!$G$106</definedName>
    <definedName name="ktrailer_9">[59]Sat_Bahu!$G$106</definedName>
    <definedName name="ktukangbatu">[135]UPAH!$F$24</definedName>
    <definedName name="ktukangkayu">'[87]UPAH-2'!$G$24</definedName>
    <definedName name="KUAS">[136]Material!$F$55</definedName>
    <definedName name="kukj">'[60]Sat~Bahu'!$C$78</definedName>
    <definedName name="kukj_9">[59]Sat_Bahu!$C$78</definedName>
    <definedName name="Kunci2slagmmenengah">[9]BAHAN!$G$724</definedName>
    <definedName name="kup">'[58]Sat~Bahu'!$C$77</definedName>
    <definedName name="kup_9">[59]Sat_Bahu!$C$77</definedName>
    <definedName name="KUSEN__PINTU__JENDELA__ALAT_ALAT_PENGGANTUNG_DAN_CURTAIN_WALL">#REF!</definedName>
    <definedName name="KUSENALUM">#REF!</definedName>
    <definedName name="kusenalum3">[9]BAHAN!$G$430</definedName>
    <definedName name="kusenalum4">[9]BAHAN!$G$429</definedName>
    <definedName name="Kwas">[9]BAHAN!$G$494</definedName>
    <definedName name="kwl.80hp">'[58]Sat~Bahu'!$G$94</definedName>
    <definedName name="kwl.80hp_9">[59]Sat_Bahu!$G$94</definedName>
    <definedName name="kwp.5">'[58]Sat~Bahu'!$G$112</definedName>
    <definedName name="kwp.5_9">[59]Sat_Bahu!$G$112</definedName>
    <definedName name="kwt.60hp">'[58]Sat~Bahu'!$G$95</definedName>
    <definedName name="kwt.60hp_9">[59]Sat_Bahu!$G$95</definedName>
    <definedName name="kyb">'[60]Sat~Bahu'!$C$54</definedName>
    <definedName name="kyb_9">[59]Sat_Bahu!$C$54</definedName>
    <definedName name="KYBORNEO">#REF!</definedName>
    <definedName name="LABO">#REF!</definedName>
    <definedName name="lamp">[72]data!$C$35:$F$45</definedName>
    <definedName name="LANTAI_P3">#REF!</definedName>
    <definedName name="lantaikarpet">'[66]Harga Satuan'!$G$56</definedName>
    <definedName name="lantaikayupabrikasi">[9]BAHAN!$G$328</definedName>
    <definedName name="lem">[50]HARGA!$E$35</definedName>
    <definedName name="LEMFOX">[65]HARGA!$D$35</definedName>
    <definedName name="lempinil">[9]BAHAN!$G$334</definedName>
    <definedName name="lemputih">[9]BAHAN!$G$515</definedName>
    <definedName name="lemPVC">[9]BAHAN!$G$580</definedName>
    <definedName name="lgyf">[9]BAHAN!$G$205</definedName>
    <definedName name="LIFT">#REF!</definedName>
    <definedName name="liftbarang">[135]BAHAN!$G$102</definedName>
    <definedName name="LINE_1">#REF!</definedName>
    <definedName name="LINE_2">#REF!</definedName>
    <definedName name="LISGIPSUM">#REF!</definedName>
    <definedName name="list">[1]BQ!#REF!</definedName>
    <definedName name="LIST_1">#REF!</definedName>
    <definedName name="LIST_2">#REF!</definedName>
    <definedName name="LIST_3">#REF!</definedName>
    <definedName name="Listgypsum">[85]Analisa!$F$45</definedName>
    <definedName name="listkaca">'[108]BQ Arsit'!#REF!</definedName>
    <definedName name="Listkayu">[85]Analisa!$F$46</definedName>
    <definedName name="listplafond">'[66]Harga Satuan'!$G$64</definedName>
    <definedName name="listrik">#REF!</definedName>
    <definedName name="llfoeo" hidden="1">[110]H.Satuan!#REF!</definedName>
    <definedName name="lm">[72]data!$F$103:$Q$135</definedName>
    <definedName name="LNL">#REF!</definedName>
    <definedName name="Lo_apt">#REF!</definedName>
    <definedName name="LOAD">#REF!</definedName>
    <definedName name="LOBBY">#REF!</definedName>
    <definedName name="lok">[119]Upah!$E$7</definedName>
    <definedName name="Lp">[90]Anls!$E$23</definedName>
    <definedName name="LPG">#REF!</definedName>
    <definedName name="lumas">[137]HARGA!$F$19</definedName>
    <definedName name="M.016">[91]UPAHBAHAN!$G$32</definedName>
    <definedName name="M.020.1">'[138]rekap bahan dan alat'!$J$112</definedName>
    <definedName name="ma">'[60]Sat~Bahu'!$C$52</definedName>
    <definedName name="ma_9">[59]Sat_Bahu!$C$52</definedName>
    <definedName name="MAKER">[1]BQ!#REF!</definedName>
    <definedName name="MALL">#REF!</definedName>
    <definedName name="man">'[52]Harsat Upah'!$E$28</definedName>
    <definedName name="Mand">[30]Upah!$E$26</definedName>
    <definedName name="Mandor">[82]UPAH!$F$27</definedName>
    <definedName name="manusia">[78]BACK!$D$74</definedName>
    <definedName name="marble">#REF!</definedName>
    <definedName name="marmer.solid">[9]BAHAN!$G$311</definedName>
    <definedName name="marmer40x40">[9]BAHAN!$G$309</definedName>
    <definedName name="marmer60ddbasah">'[66]Harga Satuan'!$G$49</definedName>
    <definedName name="marmer60x60">[9]BAHAN!$G$310</definedName>
    <definedName name="MAS.01">'[115]DAFT_ALAT_UPAH _ MAT'!$C$210</definedName>
    <definedName name="MAS.01B">'[115]DAFT_ALAT_UPAH _ MAT'!$B$210</definedName>
    <definedName name="MAS.01G">'[115]DAFT_ALAT_UPAH _ MAT'!$I$210</definedName>
    <definedName name="MAS.02">'[115]DAFT_ALAT_UPAH _ MAT'!$C$211</definedName>
    <definedName name="MAS.02B">'[115]DAFT_ALAT_UPAH _ MAT'!$B$211</definedName>
    <definedName name="MAS.02G">'[115]DAFT_ALAT_UPAH _ MAT'!$I$211</definedName>
    <definedName name="MAS.03">'[115]DAFT_ALAT_UPAH _ MAT'!$C$212</definedName>
    <definedName name="MAS.03B">'[115]DAFT_ALAT_UPAH _ MAT'!$B$212</definedName>
    <definedName name="MAS.03G">'[115]DAFT_ALAT_UPAH _ MAT'!$I$212</definedName>
    <definedName name="MAS.13">'[115]DAFT_ALAT_UPAH _ MAT'!$C$222</definedName>
    <definedName name="MAS.13B">'[115]DAFT_ALAT_UPAH _ MAT'!$B$222</definedName>
    <definedName name="MAS.13G">'[115]DAFT_ALAT_UPAH _ MAT'!$I$222</definedName>
    <definedName name="MAT.01">'[115]DAFT_ALAT_UPAH _ MAT'!$C$291</definedName>
    <definedName name="MAT.01B">'[115]DAFT_ALAT_UPAH _ MAT'!$B$291</definedName>
    <definedName name="MAT.01G">'[115]DAFT_ALAT_UPAH _ MAT'!$I$291</definedName>
    <definedName name="MAT.02">[55]DHSBU!$C$292</definedName>
    <definedName name="MAT.02B">'[115]DAFT_ALAT_UPAH _ MAT'!$B$292</definedName>
    <definedName name="MAT.02G">'[115]DAFT_ALAT_UPAH _ MAT'!$I$292</definedName>
    <definedName name="MAT.03">'[115]DAFT_ALAT_UPAH _ MAT'!$C$293</definedName>
    <definedName name="MAT.03B">'[115]DAFT_ALAT_UPAH _ MAT'!$B$293</definedName>
    <definedName name="MAT.03G">'[115]DAFT_ALAT_UPAH _ MAT'!$I$293</definedName>
    <definedName name="MAT.04">'[115]DAFT_ALAT_UPAH _ MAT'!$C$294</definedName>
    <definedName name="MAT.04B">'[115]DAFT_ALAT_UPAH _ MAT'!$B$294</definedName>
    <definedName name="MAT.04G">'[115]DAFT_ALAT_UPAH _ MAT'!$I$294</definedName>
    <definedName name="MAT.05">'[115]DAFT_ALAT_UPAH _ MAT'!$C$295</definedName>
    <definedName name="MAT.05B">'[115]DAFT_ALAT_UPAH _ MAT'!$B$295</definedName>
    <definedName name="MAT.05G">'[115]DAFT_ALAT_UPAH _ MAT'!$I$295</definedName>
    <definedName name="MAT.06">'[115]DAFT_ALAT_UPAH _ MAT'!$C$296</definedName>
    <definedName name="MAT.06B">'[115]DAFT_ALAT_UPAH _ MAT'!$B$296</definedName>
    <definedName name="MAT.06G">'[115]DAFT_ALAT_UPAH _ MAT'!$I$296</definedName>
    <definedName name="MAT.07">'[115]DAFT_ALAT_UPAH _ MAT'!$C$297</definedName>
    <definedName name="MAT.07B">'[115]DAFT_ALAT_UPAH _ MAT'!$B$297</definedName>
    <definedName name="MAT.07G">'[115]DAFT_ALAT_UPAH _ MAT'!$I$297</definedName>
    <definedName name="MAT.08">'[115]DAFT_ALAT_UPAH _ MAT'!$C$298</definedName>
    <definedName name="MAT.08B">'[115]DAFT_ALAT_UPAH _ MAT'!$B$298</definedName>
    <definedName name="MAT.08G">'[115]DAFT_ALAT_UPAH _ MAT'!$I$298</definedName>
    <definedName name="MAT.09">'[115]DAFT_ALAT_UPAH _ MAT'!$C$299</definedName>
    <definedName name="MAT.09B">'[115]DAFT_ALAT_UPAH _ MAT'!$B$299</definedName>
    <definedName name="MAT.09G">'[115]DAFT_ALAT_UPAH _ MAT'!$I$299</definedName>
    <definedName name="MAT.10">'[115]DAFT_ALAT_UPAH _ MAT'!$C$300</definedName>
    <definedName name="MAT.10B">'[115]DAFT_ALAT_UPAH _ MAT'!$B$300</definedName>
    <definedName name="MAT.10G">'[115]DAFT_ALAT_UPAH _ MAT'!$I$300</definedName>
    <definedName name="MAT.11">'[115]DAFT_ALAT_UPAH _ MAT'!$C$301</definedName>
    <definedName name="MAT.11B">'[115]DAFT_ALAT_UPAH _ MAT'!$B$301</definedName>
    <definedName name="MAT.11G">'[115]DAFT_ALAT_UPAH _ MAT'!$I$301</definedName>
    <definedName name="MAT.12">'[115]DAFT_ALAT_UPAH _ MAT'!$C$302</definedName>
    <definedName name="MAT.12B">'[115]DAFT_ALAT_UPAH _ MAT'!$B$302</definedName>
    <definedName name="MAT.12G">'[115]DAFT_ALAT_UPAH _ MAT'!$I$302</definedName>
    <definedName name="MAT.13">'[115]DAFT_ALAT_UPAH _ MAT'!$C$303</definedName>
    <definedName name="MAT.13B">'[115]DAFT_ALAT_UPAH _ MAT'!$B$303</definedName>
    <definedName name="MAT.13G">'[115]DAFT_ALAT_UPAH _ MAT'!$I$303</definedName>
    <definedName name="MAT.15">'[115]DAFT_ALAT_UPAH _ MAT'!$C$305</definedName>
    <definedName name="MAT.15B">'[115]DAFT_ALAT_UPAH _ MAT'!$B$305</definedName>
    <definedName name="MAT.15G">'[115]DAFT_ALAT_UPAH _ MAT'!$I$305</definedName>
    <definedName name="MAT.16">'[115]DAFT_ALAT_UPAH _ MAT'!$C$306</definedName>
    <definedName name="MAT.16B">'[115]DAFT_ALAT_UPAH _ MAT'!$B$306</definedName>
    <definedName name="MAT.16G">'[115]DAFT_ALAT_UPAH _ MAT'!$I$306</definedName>
    <definedName name="MAT.17">'[115]DAFT_ALAT_UPAH _ MAT'!$C$307</definedName>
    <definedName name="MAT.17B">'[115]DAFT_ALAT_UPAH _ MAT'!$B$307</definedName>
    <definedName name="MAT.17G">'[115]DAFT_ALAT_UPAH _ MAT'!$I$307</definedName>
    <definedName name="MAT.18">'[115]DAFT_ALAT_UPAH _ MAT'!$C$308</definedName>
    <definedName name="MAT.18B">'[115]DAFT_ALAT_UPAH _ MAT'!$B$308</definedName>
    <definedName name="MAT.18G">'[115]DAFT_ALAT_UPAH _ MAT'!$I$308</definedName>
    <definedName name="matras">'[49]H-Dasar'!$E$55</definedName>
    <definedName name="matv">#REF!</definedName>
    <definedName name="MAX">[95]Data!$A$13</definedName>
    <definedName name="MBAJA">#REF!</definedName>
    <definedName name="MBCW420JS516STD">[9]BAHAN!$G$585</definedName>
    <definedName name="MBESIBET">#REF!</definedName>
    <definedName name="MBETON">#REF!</definedName>
    <definedName name="MBK.06">'[115]DAFT_ALAT_UPAH _ MAT'!$C$128</definedName>
    <definedName name="MBK.06B">'[115]DAFT_ALAT_UPAH _ MAT'!$B$128</definedName>
    <definedName name="MBK.06G">'[115]DAFT_ALAT_UPAH _ MAT'!$I$128</definedName>
    <definedName name="MBK.09">'[115]DAFT_ALAT_UPAH _ MAT'!$C$131</definedName>
    <definedName name="MBK.09B">'[115]DAFT_ALAT_UPAH _ MAT'!$B$131</definedName>
    <definedName name="MBK.09G">'[115]DAFT_ALAT_UPAH _ MAT'!$I$131</definedName>
    <definedName name="MBK.10">'[115]DAFT_ALAT_UPAH _ MAT'!$C$132</definedName>
    <definedName name="MBK.10B">'[115]DAFT_ALAT_UPAH _ MAT'!$B$132</definedName>
    <definedName name="MBK.10G">'[115]DAFT_ALAT_UPAH _ MAT'!$I$132</definedName>
    <definedName name="MBK.11">'[115]DAFT_ALAT_UPAH _ MAT'!$C$133</definedName>
    <definedName name="MBK.11B">'[115]DAFT_ALAT_UPAH _ MAT'!$B$133</definedName>
    <definedName name="MBK.11G">'[115]DAFT_ALAT_UPAH _ MAT'!$I$133</definedName>
    <definedName name="MBR.01G">[55]DHSBU!$P$332</definedName>
    <definedName name="MBR.02">[55]DHSBU!$C$333</definedName>
    <definedName name="MBR.02B">[55]DHSBU!$B$333</definedName>
    <definedName name="MBR.02G">[55]DHSBU!$P$333</definedName>
    <definedName name="MBR.03">[55]DHSBU!$C$334</definedName>
    <definedName name="MBR.03B">[55]DHSBU!$B$334</definedName>
    <definedName name="MBR.03G">[55]DHSBU!$P$334</definedName>
    <definedName name="MBR.04">'[115]DAFT_ALAT_UPAH _ MAT'!$C$314</definedName>
    <definedName name="MBR.04B">'[115]DAFT_ALAT_UPAH _ MAT'!$B$314</definedName>
    <definedName name="MBR.04G">'[115]DAFT_ALAT_UPAH _ MAT'!$I$314</definedName>
    <definedName name="MBR.05">[55]DHSBU!$C$336</definedName>
    <definedName name="MBR.05B">'[115]DAFT_ALAT_UPAH _ MAT'!$B$315</definedName>
    <definedName name="MBR.05G">[55]DHSBU!$P$336</definedName>
    <definedName name="MBR.06">[55]DHSBU!$C$337</definedName>
    <definedName name="MBR.06B">[55]DHSBU!$B$337</definedName>
    <definedName name="MBR.06G">[55]DHSBU!$P$337</definedName>
    <definedName name="MBR.07">[55]DHSBU!$C$338</definedName>
    <definedName name="MBR.07B">[55]DHSBU!$B$338</definedName>
    <definedName name="MBR.07G">[55]DHSBU!$P$338</definedName>
    <definedName name="MBR.08">[55]DHSBU!$C$339</definedName>
    <definedName name="MBR.08B">[55]DHSBU!$B$339</definedName>
    <definedName name="MBR.08G">[55]DHSBU!$P$339</definedName>
    <definedName name="MBR.09">[55]DHSBU!$C$340</definedName>
    <definedName name="MBR.09B">[55]DHSBU!$B$340</definedName>
    <definedName name="MBR.09G">[55]DHSBU!$P$340</definedName>
    <definedName name="MBR.10">[55]DHSBU!$C$341</definedName>
    <definedName name="MBR.10B">[55]DHSBU!$B$341</definedName>
    <definedName name="MBR.10G">[55]DHSBU!$P$341</definedName>
    <definedName name="MBR.11">[55]DHSBU!$C$342</definedName>
    <definedName name="MBR.11B">[55]DHSBU!$B$342</definedName>
    <definedName name="MBR.11G">[55]DHSBU!$P$342</definedName>
    <definedName name="MBR.12">[55]DHSBU!$C$343</definedName>
    <definedName name="MBR.12B">[55]DHSBU!$B$343</definedName>
    <definedName name="MBR.12G">[55]DHSBU!$P$343</definedName>
    <definedName name="MBR.13">[55]DHSBU!$C$344</definedName>
    <definedName name="MBR.13B">[55]DHSBU!$B$344</definedName>
    <definedName name="MBR.13G">[55]DHSBU!$P$344</definedName>
    <definedName name="MBR.14">[55]DHSBU!$C$345</definedName>
    <definedName name="MBR.14B">[55]DHSBU!$B$345</definedName>
    <definedName name="MBR.14G">[55]DHSBU!$P$345</definedName>
    <definedName name="MBR.15">[55]DHSBU!$C$346</definedName>
    <definedName name="MBR.15B">[55]DHSBU!$B$346</definedName>
    <definedName name="MBR.15G">[55]DHSBU!$P$346</definedName>
    <definedName name="MBR.16">[55]DHSBU!$C$347</definedName>
    <definedName name="MBR.16B">[55]DHSBU!$B$347</definedName>
    <definedName name="MBR.16G">[55]DHSBU!$P$347</definedName>
    <definedName name="MBR.17">[55]DHSBU!$C$348</definedName>
    <definedName name="MBR.17B">[55]DHSBU!$B$348</definedName>
    <definedName name="MBR.17G">[55]DHSBU!$P$348</definedName>
    <definedName name="MBR.18">[55]DHSBU!$C$349</definedName>
    <definedName name="MBR.18B">[55]DHSBU!$B$349</definedName>
    <definedName name="MBR.18G">[55]DHSBU!$P$349</definedName>
    <definedName name="MBR.19">[55]DHSBU!$C$350</definedName>
    <definedName name="MBR.19B">[55]DHSBU!$B$350</definedName>
    <definedName name="MBR.19G">[55]DHSBU!$P$350</definedName>
    <definedName name="MBR.20">'[115]DAFT_ALAT_UPAH _ MAT'!$C$330</definedName>
    <definedName name="MBR.20B">'[115]DAFT_ALAT_UPAH _ MAT'!$B$330</definedName>
    <definedName name="MBR.20G">'[115]DAFT_ALAT_UPAH _ MAT'!$I$330</definedName>
    <definedName name="MBT.01">'[115]DAFT_ALAT_UPAH _ MAT'!$C$91</definedName>
    <definedName name="MBT.01B">'[115]DAFT_ALAT_UPAH _ MAT'!$B$91</definedName>
    <definedName name="MBT.01G">'[115]DAFT_ALAT_UPAH _ MAT'!$I$91</definedName>
    <definedName name="MBT.03">'[115]DAFT_ALAT_UPAH _ MAT'!$C$93</definedName>
    <definedName name="MBT.03B">'[115]DAFT_ALAT_UPAH _ MAT'!$B$93</definedName>
    <definedName name="MBT.03G">'[115]DAFT_ALAT_UPAH _ MAT'!$I$93</definedName>
    <definedName name="MBT.05">'[115]DAFT_ALAT_UPAH _ MAT'!$C$95</definedName>
    <definedName name="MBT.05B">'[115]DAFT_ALAT_UPAH _ MAT'!$B$95</definedName>
    <definedName name="MBT.05G">'[115]DAFT_ALAT_UPAH _ MAT'!$I$95</definedName>
    <definedName name="MBT.07">'[115]DAFT_ALAT_UPAH _ MAT'!$C$97</definedName>
    <definedName name="MBT.07B">'[115]DAFT_ALAT_UPAH _ MAT'!$B$97</definedName>
    <definedName name="MBT.07G">'[115]DAFT_ALAT_UPAH _ MAT'!$I$97</definedName>
    <definedName name="MBT.08">'[115]DAFT_ALAT_UPAH _ MAT'!$C$98</definedName>
    <definedName name="MBT.08B">'[115]DAFT_ALAT_UPAH _ MAT'!$B$98</definedName>
    <definedName name="MBT.08G">'[115]DAFT_ALAT_UPAH _ MAT'!$I$98</definedName>
    <definedName name="MBT.09">'[115]DAFT_ALAT_UPAH _ MAT'!$C$99</definedName>
    <definedName name="MBT.09B">'[115]DAFT_ALAT_UPAH _ MAT'!$B$99</definedName>
    <definedName name="MBT.09G">'[115]DAFT_ALAT_UPAH _ MAT'!$I$99</definedName>
    <definedName name="MBT.10">'[115]DAFT_ALAT_UPAH _ MAT'!$C$100</definedName>
    <definedName name="MBT.10B">'[115]DAFT_ALAT_UPAH _ MAT'!$B$100</definedName>
    <definedName name="MBT.10G">'[115]DAFT_ALAT_UPAH _ MAT'!$I$100</definedName>
    <definedName name="MBT.11">'[115]DAFT_ALAT_UPAH _ MAT'!$C$101</definedName>
    <definedName name="MBT.11B">'[115]DAFT_ALAT_UPAH _ MAT'!$B$101</definedName>
    <definedName name="MBT.11G">'[115]DAFT_ALAT_UPAH _ MAT'!$I$101</definedName>
    <definedName name="MBT.12">'[115]DAFT_ALAT_UPAH _ MAT'!$C$102</definedName>
    <definedName name="MBT.12B">'[115]DAFT_ALAT_UPAH _ MAT'!$B$102</definedName>
    <definedName name="MBT.12G">'[115]DAFT_ALAT_UPAH _ MAT'!$I$102</definedName>
    <definedName name="MBT.13">'[115]DAFT_ALAT_UPAH _ MAT'!$C$103</definedName>
    <definedName name="MBT.13B">'[115]DAFT_ALAT_UPAH _ MAT'!$B$103</definedName>
    <definedName name="MBT.13G">'[115]DAFT_ALAT_UPAH _ MAT'!$I$103</definedName>
    <definedName name="MBT.14">'[115]DAFT_ALAT_UPAH _ MAT'!$C$104</definedName>
    <definedName name="MBT.14B">'[115]DAFT_ALAT_UPAH _ MAT'!$B$104</definedName>
    <definedName name="MBT.14G">'[115]DAFT_ALAT_UPAH _ MAT'!$I$104</definedName>
    <definedName name="MBT.15">'[115]DAFT_ALAT_UPAH _ MAT'!$C$105</definedName>
    <definedName name="MBT.15B">'[115]DAFT_ALAT_UPAH _ MAT'!$B$105</definedName>
    <definedName name="MBT.15G">'[115]DAFT_ALAT_UPAH _ MAT'!$I$105</definedName>
    <definedName name="MBT.16">'[115]DAFT_ALAT_UPAH _ MAT'!$C$106</definedName>
    <definedName name="MBT.16B">'[115]DAFT_ALAT_UPAH _ MAT'!$B$106</definedName>
    <definedName name="MBT.16G">'[115]DAFT_ALAT_UPAH _ MAT'!$I$106</definedName>
    <definedName name="MBT.17">'[115]DAFT_ALAT_UPAH _ MAT'!$C$107</definedName>
    <definedName name="MBT.17B">'[115]DAFT_ALAT_UPAH _ MAT'!$B$107</definedName>
    <definedName name="MBT.17G">'[115]DAFT_ALAT_UPAH _ MAT'!$I$107</definedName>
    <definedName name="MBT.20">'[115]DAFT_ALAT_UPAH _ MAT'!$C$110</definedName>
    <definedName name="MBT.20B">'[115]DAFT_ALAT_UPAH _ MAT'!$B$110</definedName>
    <definedName name="MBT.20G">'[115]DAFT_ALAT_UPAH _ MAT'!$I$110</definedName>
    <definedName name="MBT.21">'[115]DAFT_ALAT_UPAH _ MAT'!$C$111</definedName>
    <definedName name="MBT.21B">'[115]DAFT_ALAT_UPAH _ MAT'!$B$111</definedName>
    <definedName name="MBT.21G">'[115]DAFT_ALAT_UPAH _ MAT'!$I$111</definedName>
    <definedName name="MBT.22B">'[115]DAFT_ALAT_UPAH _ MAT'!$B$112</definedName>
    <definedName name="MBT.22G">[55]DHSBU!$P$111</definedName>
    <definedName name="MBW.01">'[115]DAFT_ALAT_UPAH _ MAT'!$C$235</definedName>
    <definedName name="MBW.01B">'[115]DAFT_ALAT_UPAH _ MAT'!$B$235</definedName>
    <definedName name="MBW.01G">'[115]DAFT_ALAT_UPAH _ MAT'!$I$235</definedName>
    <definedName name="MBW.02">'[115]DAFT_ALAT_UPAH _ MAT'!$C$236</definedName>
    <definedName name="MBW.02B">'[115]DAFT_ALAT_UPAH _ MAT'!$B$236</definedName>
    <definedName name="MBW.02G">'[115]DAFT_ALAT_UPAH _ MAT'!$I$236</definedName>
    <definedName name="MBW.03">'[115]DAFT_ALAT_UPAH _ MAT'!$C$237</definedName>
    <definedName name="MBW.03B">'[115]DAFT_ALAT_UPAH _ MAT'!$B$237</definedName>
    <definedName name="MBW.03G">'[115]DAFT_ALAT_UPAH _ MAT'!$I$237</definedName>
    <definedName name="MBW.04">'[115]DAFT_ALAT_UPAH _ MAT'!$C$238</definedName>
    <definedName name="MBW.04B">'[115]DAFT_ALAT_UPAH _ MAT'!$B$238</definedName>
    <definedName name="MBW.04G">'[115]DAFT_ALAT_UPAH _ MAT'!$I$238</definedName>
    <definedName name="MBW.06">'[115]DAFT_ALAT_UPAH _ MAT'!$C$240</definedName>
    <definedName name="MBW.06B">'[115]DAFT_ALAT_UPAH _ MAT'!$B$240</definedName>
    <definedName name="MBW.06G">'[115]DAFT_ALAT_UPAH _ MAT'!$I$240</definedName>
    <definedName name="MBW.07">'[115]DAFT_ALAT_UPAH _ MAT'!$C$241</definedName>
    <definedName name="MBW.07B">'[115]DAFT_ALAT_UPAH _ MAT'!$B$241</definedName>
    <definedName name="MBW.07G">'[115]DAFT_ALAT_UPAH _ MAT'!$I$241</definedName>
    <definedName name="MBW.08">'[115]DAFT_ALAT_UPAH _ MAT'!$C$242</definedName>
    <definedName name="MBW.08B">'[115]DAFT_ALAT_UPAH _ MAT'!$B$242</definedName>
    <definedName name="MBW.08G">'[115]DAFT_ALAT_UPAH _ MAT'!$I$242</definedName>
    <definedName name="MBW.10">'[115]DAFT_ALAT_UPAH _ MAT'!$C$244</definedName>
    <definedName name="MBW.10B">'[115]DAFT_ALAT_UPAH _ MAT'!$B$244</definedName>
    <definedName name="MBW.10G">'[115]DAFT_ALAT_UPAH _ MAT'!$I$244</definedName>
    <definedName name="MBW.13">'[115]DAFT_ALAT_UPAH _ MAT'!$C$247</definedName>
    <definedName name="MBW.13B">'[115]DAFT_ALAT_UPAH _ MAT'!$B$247</definedName>
    <definedName name="MBW.13G">'[115]DAFT_ALAT_UPAH _ MAT'!$I$247</definedName>
    <definedName name="MBW.15">[55]DHSBU!$C$249</definedName>
    <definedName name="MBW.15B">'[115]DAFT_ALAT_UPAH _ MAT'!$B$249</definedName>
    <definedName name="MBW.15G">'[115]DAFT_ALAT_UPAH _ MAT'!$I$249</definedName>
    <definedName name="MBW.16">'[115]DAFT_ALAT_UPAH _ MAT'!$C$250</definedName>
    <definedName name="MBW.16B">'[115]DAFT_ALAT_UPAH _ MAT'!$B$250</definedName>
    <definedName name="MBW.16G">'[115]DAFT_ALAT_UPAH _ MAT'!$I$250</definedName>
    <definedName name="MBW.17">'[115]DAFT_ALAT_UPAH _ MAT'!$C$251</definedName>
    <definedName name="MBW.17B">'[115]DAFT_ALAT_UPAH _ MAT'!$B$251</definedName>
    <definedName name="MBW.17G">'[115]DAFT_ALAT_UPAH _ MAT'!$I$251</definedName>
    <definedName name="MBW.18">'[115]DAFT_ALAT_UPAH _ MAT'!$C$252</definedName>
    <definedName name="MBW.18B">'[115]DAFT_ALAT_UPAH _ MAT'!$B$252</definedName>
    <definedName name="MBW.18G">'[115]DAFT_ALAT_UPAH _ MAT'!$I$252</definedName>
    <definedName name="MBW.19">'[115]DAFT_ALAT_UPAH _ MAT'!$C$253</definedName>
    <definedName name="MBW.19B">'[115]DAFT_ALAT_UPAH _ MAT'!$B$253</definedName>
    <definedName name="MBW.19G">'[115]DAFT_ALAT_UPAH _ MAT'!$I$253</definedName>
    <definedName name="MBW.20">'[115]DAFT_ALAT_UPAH _ MAT'!$C$254</definedName>
    <definedName name="MBW.20B">'[115]DAFT_ALAT_UPAH _ MAT'!$B$254</definedName>
    <definedName name="MBW.20G">'[115]DAFT_ALAT_UPAH _ MAT'!$I$254</definedName>
    <definedName name="MBW.21">'[115]DAFT_ALAT_UPAH _ MAT'!$C$255</definedName>
    <definedName name="MBW.21B">'[115]DAFT_ALAT_UPAH _ MAT'!$B$255</definedName>
    <definedName name="MBW.21G">'[115]DAFT_ALAT_UPAH _ MAT'!$I$255</definedName>
    <definedName name="MBW.22">'[115]DAFT_ALAT_UPAH _ MAT'!$C$256</definedName>
    <definedName name="MBW.22B">'[115]DAFT_ALAT_UPAH _ MAT'!$B$256</definedName>
    <definedName name="MBW.22G">'[115]DAFT_ALAT_UPAH _ MAT'!$I$256</definedName>
    <definedName name="MBW.23">'[115]DAFT_ALAT_UPAH _ MAT'!$C$257</definedName>
    <definedName name="MBW.23B">'[115]DAFT_ALAT_UPAH _ MAT'!$B$257</definedName>
    <definedName name="MBW.23G">'[115]DAFT_ALAT_UPAH _ MAT'!$I$257</definedName>
    <definedName name="MBW.24">'[115]DAFT_ALAT_UPAH _ MAT'!$C$258</definedName>
    <definedName name="MBW.24B">'[115]DAFT_ALAT_UPAH _ MAT'!$B$258</definedName>
    <definedName name="MBW.24G">'[115]DAFT_ALAT_UPAH _ MAT'!$I$258</definedName>
    <definedName name="MBW.25">'[115]DAFT_ALAT_UPAH _ MAT'!$C$259</definedName>
    <definedName name="MBW.25B">'[115]DAFT_ALAT_UPAH _ MAT'!$B$259</definedName>
    <definedName name="MBW.25G">'[115]DAFT_ALAT_UPAH _ MAT'!$I$259</definedName>
    <definedName name="MBW.26">'[115]DAFT_ALAT_UPAH _ MAT'!$C$260</definedName>
    <definedName name="MBW.26B">'[115]DAFT_ALAT_UPAH _ MAT'!$B$260</definedName>
    <definedName name="MBW.26G">'[115]DAFT_ALAT_UPAH _ MAT'!$I$260</definedName>
    <definedName name="MBW.27">'[115]DAFT_ALAT_UPAH _ MAT'!$C$261</definedName>
    <definedName name="MBW.27B">'[115]DAFT_ALAT_UPAH _ MAT'!$B$261</definedName>
    <definedName name="MBW.27G">'[115]DAFT_ALAT_UPAH _ MAT'!$I$261</definedName>
    <definedName name="MBW.28">'[115]DAFT_ALAT_UPAH _ MAT'!$C$262</definedName>
    <definedName name="MBW.28B">'[115]DAFT_ALAT_UPAH _ MAT'!$B$262</definedName>
    <definedName name="MBW.28G">'[115]DAFT_ALAT_UPAH _ MAT'!$I$262</definedName>
    <definedName name="MBW.29">'[115]DAFT_ALAT_UPAH _ MAT'!$C$263</definedName>
    <definedName name="MBW.29B">'[115]DAFT_ALAT_UPAH _ MAT'!$B$263</definedName>
    <definedName name="MBW.29G">'[115]DAFT_ALAT_UPAH _ MAT'!$I$263</definedName>
    <definedName name="MBW.30">'[115]DAFT_ALAT_UPAH _ MAT'!$C$264</definedName>
    <definedName name="MBW.30B">'[115]DAFT_ALAT_UPAH _ MAT'!$B$264</definedName>
    <definedName name="MBW.30G">'[115]DAFT_ALAT_UPAH _ MAT'!$I$264</definedName>
    <definedName name="MC">[20]tifico!#REF!</definedName>
    <definedName name="MCT.05">'[115]DAFT_ALAT_UPAH _ MAT'!$C$140</definedName>
    <definedName name="MCT.05B">'[115]DAFT_ALAT_UPAH _ MAT'!$B$140</definedName>
    <definedName name="MCT.05G">'[115]DAFT_ALAT_UPAH _ MAT'!$I$140</definedName>
    <definedName name="MCT.07">'[115]DAFT_ALAT_UPAH _ MAT'!$C$142</definedName>
    <definedName name="MCT.07B">'[115]DAFT_ALAT_UPAH _ MAT'!$B$142</definedName>
    <definedName name="MCT.07G">'[115]DAFT_ALAT_UPAH _ MAT'!$I$142</definedName>
    <definedName name="MCT.08">'[115]DAFT_ALAT_UPAH _ MAT'!$C$143</definedName>
    <definedName name="MCT.08B">'[115]DAFT_ALAT_UPAH _ MAT'!$B$143</definedName>
    <definedName name="MCT.08G">'[115]DAFT_ALAT_UPAH _ MAT'!$I$143</definedName>
    <definedName name="MCT.09">'[115]DAFT_ALAT_UPAH _ MAT'!$C$144</definedName>
    <definedName name="MCT.09B">'[115]DAFT_ALAT_UPAH _ MAT'!$B$144</definedName>
    <definedName name="MCT.09G">'[115]DAFT_ALAT_UPAH _ MAT'!$I$144</definedName>
    <definedName name="MCT.10">'[115]DAFT_ALAT_UPAH _ MAT'!$C$145</definedName>
    <definedName name="MCT.10B">'[115]DAFT_ALAT_UPAH _ MAT'!$B$145</definedName>
    <definedName name="MCT.10G">'[115]DAFT_ALAT_UPAH _ MAT'!$I$145</definedName>
    <definedName name="MCT.11">'[115]DAFT_ALAT_UPAH _ MAT'!$C$146</definedName>
    <definedName name="MCT.11B">'[115]DAFT_ALAT_UPAH _ MAT'!$B$146</definedName>
    <definedName name="MCT.11G">'[115]DAFT_ALAT_UPAH _ MAT'!$I$146</definedName>
    <definedName name="MCT.12">'[115]DAFT_ALAT_UPAH _ MAT'!$C$147</definedName>
    <definedName name="MCT.12B">'[115]DAFT_ALAT_UPAH _ MAT'!$B$147</definedName>
    <definedName name="MCT.12G">'[115]DAFT_ALAT_UPAH _ MAT'!$I$147</definedName>
    <definedName name="MCT.13">'[115]DAFT_ALAT_UPAH _ MAT'!$C$148</definedName>
    <definedName name="MCT.13B">'[115]DAFT_ALAT_UPAH _ MAT'!$B$148</definedName>
    <definedName name="MCT.13G">'[115]DAFT_ALAT_UPAH _ MAT'!$I$148</definedName>
    <definedName name="MCT.14">'[115]DAFT_ALAT_UPAH _ MAT'!$C$149</definedName>
    <definedName name="MCT.14B">'[115]DAFT_ALAT_UPAH _ MAT'!$B$149</definedName>
    <definedName name="MCT.14G">'[115]DAFT_ALAT_UPAH _ MAT'!$I$149</definedName>
    <definedName name="MCT.15">'[115]DAFT_ALAT_UPAH _ MAT'!$C$150</definedName>
    <definedName name="MCT.15B">'[115]DAFT_ALAT_UPAH _ MAT'!$B$150</definedName>
    <definedName name="MCT.15G">'[115]DAFT_ALAT_UPAH _ MAT'!$I$150</definedName>
    <definedName name="MCT.16">'[115]DAFT_ALAT_UPAH _ MAT'!$C$151</definedName>
    <definedName name="MCT.16B">'[115]DAFT_ALAT_UPAH _ MAT'!$B$151</definedName>
    <definedName name="MCT.16G">'[115]DAFT_ALAT_UPAH _ MAT'!$I$151</definedName>
    <definedName name="MCT.17">'[115]DAFT_ALAT_UPAH _ MAT'!$C$152</definedName>
    <definedName name="MCT.17B">'[115]DAFT_ALAT_UPAH _ MAT'!$B$152</definedName>
    <definedName name="MCT.17G">'[115]DAFT_ALAT_UPAH _ MAT'!$I$152</definedName>
    <definedName name="MCT.18">'[115]DAFT_ALAT_UPAH _ MAT'!$C$153</definedName>
    <definedName name="MCT.18B">'[115]DAFT_ALAT_UPAH _ MAT'!$B$153</definedName>
    <definedName name="MCT.18G">'[115]DAFT_ALAT_UPAH _ MAT'!$I$153</definedName>
    <definedName name="MCT.19">'[115]DAFT_ALAT_UPAH _ MAT'!$C$154</definedName>
    <definedName name="MCT.19B">'[115]DAFT_ALAT_UPAH _ MAT'!$B$154</definedName>
    <definedName name="MCT.19G">'[115]DAFT_ALAT_UPAH _ MAT'!$I$154</definedName>
    <definedName name="MCT.20">'[115]DAFT_ALAT_UPAH _ MAT'!$C$155</definedName>
    <definedName name="MCT.20B">'[115]DAFT_ALAT_UPAH _ MAT'!$B$155</definedName>
    <definedName name="MCT.20G">'[115]DAFT_ALAT_UPAH _ MAT'!$I$155</definedName>
    <definedName name="MCT.22">'[115]DAFT_ALAT_UPAH _ MAT'!$C$157</definedName>
    <definedName name="MCT.22B">'[115]DAFT_ALAT_UPAH _ MAT'!$B$157</definedName>
    <definedName name="MCT.22G">'[115]DAFT_ALAT_UPAH _ MAT'!$I$157</definedName>
    <definedName name="MCT.23">'[115]DAFT_ALAT_UPAH _ MAT'!$C$158</definedName>
    <definedName name="MCT.23B">'[115]DAFT_ALAT_UPAH _ MAT'!$B$158</definedName>
    <definedName name="MCT.23G">'[115]DAFT_ALAT_UPAH _ MAT'!$I$158</definedName>
    <definedName name="MCT.24">'[115]DAFT_ALAT_UPAH _ MAT'!$C$159</definedName>
    <definedName name="MCT.24B">'[115]DAFT_ALAT_UPAH _ MAT'!$B$159</definedName>
    <definedName name="MCT.24G">'[115]DAFT_ALAT_UPAH _ MAT'!$I$159</definedName>
    <definedName name="MCT.25">'[115]DAFT_ALAT_UPAH _ MAT'!$C$160</definedName>
    <definedName name="MCT.25B">'[115]DAFT_ALAT_UPAH _ MAT'!$B$160</definedName>
    <definedName name="MCT.25G">'[115]DAFT_ALAT_UPAH _ MAT'!$I$160</definedName>
    <definedName name="MCT.26">'[115]DAFT_ALAT_UPAH _ MAT'!$C$161</definedName>
    <definedName name="MCT.26B">'[115]DAFT_ALAT_UPAH _ MAT'!$B$161</definedName>
    <definedName name="MCT.26G">'[115]DAFT_ALAT_UPAH _ MAT'!$I$161</definedName>
    <definedName name="mdr">'[139]Uph&amp; Bhn'!$G$24</definedName>
    <definedName name="mekanik">[7]UPAH!$F$34</definedName>
    <definedName name="MELAMIK">#REF!</definedName>
    <definedName name="melaminto">[9]BAHAN!$G$195</definedName>
    <definedName name="MENI">#REF!</definedName>
    <definedName name="Menibesimtmenengah">[9]BAHAN!$G$490</definedName>
    <definedName name="MENU2">#REF!</definedName>
    <definedName name="MENU3">#REF!</definedName>
    <definedName name="MESINLAS">#REF!</definedName>
    <definedName name="mf">'[60]Sat~Bahu'!$C$51</definedName>
    <definedName name="mf_9">[59]Sat_Bahu!$C$51</definedName>
    <definedName name="mg.3r">'[58]Sat~Bahu'!$C$96</definedName>
    <definedName name="mg.3r_9">[59]Sat_Bahu!$C$96</definedName>
    <definedName name="mgb">'[58]Sat~Bahu'!$C$98</definedName>
    <definedName name="mgb_9">[59]Sat_Bahu!$C$98</definedName>
    <definedName name="mgrk">'[58]Sat~Bahu'!$C$99</definedName>
    <definedName name="mgrk_9">[59]Sat_Bahu!$C$99</definedName>
    <definedName name="mgt">'[58]Sat~Bahu'!$C$97</definedName>
    <definedName name="mgt_9">[59]Sat_Bahu!$C$97</definedName>
    <definedName name="Minyakbekisting">[9]BAHAN!$G$499</definedName>
    <definedName name="MISC">#REF!</definedName>
    <definedName name="MIT">#REF!</definedName>
    <definedName name="mixer">[120]komponen!$F$100</definedName>
    <definedName name="MK">'[60]Sat~Bahu'!$C$7</definedName>
    <definedName name="MK_9">[59]Sat_Bahu!$C$7</definedName>
    <definedName name="MKC.01">'[115]DAFT_ALAT_UPAH _ MAT'!$C$472</definedName>
    <definedName name="MKC.01B">'[115]DAFT_ALAT_UPAH _ MAT'!$B$472</definedName>
    <definedName name="MKC.01G">'[115]DAFT_ALAT_UPAH _ MAT'!$I$472</definedName>
    <definedName name="MKC.03B">'[115]DAFT_ALAT_UPAH _ MAT'!$B$474</definedName>
    <definedName name="MKC.03G">'[115]DAFT_ALAT_UPAH _ MAT'!$I$474</definedName>
    <definedName name="MKC.04B">'[115]DAFT_ALAT_UPAH _ MAT'!$B$475</definedName>
    <definedName name="MKC.04G">'[115]DAFT_ALAT_UPAH _ MAT'!$I$475</definedName>
    <definedName name="MKC.05">'[115]DAFT_ALAT_UPAH _ MAT'!$C$476</definedName>
    <definedName name="MKC.05B">'[115]DAFT_ALAT_UPAH _ MAT'!$B$476</definedName>
    <definedName name="MKC.05G">'[115]DAFT_ALAT_UPAH _ MAT'!$I$476</definedName>
    <definedName name="MKC.06">'[115]DAFT_ALAT_UPAH _ MAT'!$C$477</definedName>
    <definedName name="MKC.06B">'[115]DAFT_ALAT_UPAH _ MAT'!$B$477</definedName>
    <definedName name="MKC.06G">'[115]DAFT_ALAT_UPAH _ MAT'!$I$477</definedName>
    <definedName name="MKC.07">'[115]DAFT_ALAT_UPAH _ MAT'!$C$478</definedName>
    <definedName name="MKC.07B">'[115]DAFT_ALAT_UPAH _ MAT'!$B$478</definedName>
    <definedName name="MKC.07G">'[115]DAFT_ALAT_UPAH _ MAT'!$I$478</definedName>
    <definedName name="MKC.08">'[115]DAFT_ALAT_UPAH _ MAT'!$C$479</definedName>
    <definedName name="MKC.08B">'[115]DAFT_ALAT_UPAH _ MAT'!$B$479</definedName>
    <definedName name="MKC.08G">'[115]DAFT_ALAT_UPAH _ MAT'!$I$479</definedName>
    <definedName name="MKC.09">'[115]DAFT_ALAT_UPAH _ MAT'!$C$480</definedName>
    <definedName name="MKC.09B">'[115]DAFT_ALAT_UPAH _ MAT'!$B$480</definedName>
    <definedName name="MKC.09G">'[115]DAFT_ALAT_UPAH _ MAT'!$I$480</definedName>
    <definedName name="MKC.10">'[115]DAFT_ALAT_UPAH _ MAT'!$C$481</definedName>
    <definedName name="MKC.10B">'[115]DAFT_ALAT_UPAH _ MAT'!$B$481</definedName>
    <definedName name="MKC.10G">'[115]DAFT_ALAT_UPAH _ MAT'!$I$481</definedName>
    <definedName name="MKC.11">'[115]DAFT_ALAT_UPAH _ MAT'!$C$482</definedName>
    <definedName name="MKC.11B">'[115]DAFT_ALAT_UPAH _ MAT'!$B$482</definedName>
    <definedName name="MKC.11G">'[115]DAFT_ALAT_UPAH _ MAT'!$I$482</definedName>
    <definedName name="MKC.12">'[115]DAFT_ALAT_UPAH _ MAT'!$C$483</definedName>
    <definedName name="MKC.12B">'[115]DAFT_ALAT_UPAH _ MAT'!$B$483</definedName>
    <definedName name="MKC.12G">'[115]DAFT_ALAT_UPAH _ MAT'!$I$483</definedName>
    <definedName name="MKC.13">'[115]DAFT_ALAT_UPAH _ MAT'!$C$484</definedName>
    <definedName name="MKC.13B">'[115]DAFT_ALAT_UPAH _ MAT'!$B$484</definedName>
    <definedName name="MKC.13G">'[115]DAFT_ALAT_UPAH _ MAT'!$I$484</definedName>
    <definedName name="MKC.14">'[115]DAFT_ALAT_UPAH _ MAT'!$C$485</definedName>
    <definedName name="MKC.14B">'[115]DAFT_ALAT_UPAH _ MAT'!$B$485</definedName>
    <definedName name="MKC.14G">'[115]DAFT_ALAT_UPAH _ MAT'!$I$485</definedName>
    <definedName name="MKC.15">'[115]DAFT_ALAT_UPAH _ MAT'!$C$486</definedName>
    <definedName name="MKC.15B">'[115]DAFT_ALAT_UPAH _ MAT'!$B$486</definedName>
    <definedName name="MKC.15G">'[115]DAFT_ALAT_UPAH _ MAT'!$I$486</definedName>
    <definedName name="MKC.16">'[115]DAFT_ALAT_UPAH _ MAT'!$C$487</definedName>
    <definedName name="MKC.16B">'[115]DAFT_ALAT_UPAH _ MAT'!$B$487</definedName>
    <definedName name="MKC.16G">'[115]DAFT_ALAT_UPAH _ MAT'!$I$487</definedName>
    <definedName name="MKIMIA">#REF!</definedName>
    <definedName name="MKP">'[60]Sat~Bahu'!$C$8</definedName>
    <definedName name="MKP_9">[59]Sat_Bahu!$C$8</definedName>
    <definedName name="MKY.01">'[115]DAFT_ALAT_UPAH _ MAT'!$C$267</definedName>
    <definedName name="MKY.01B">'[115]DAFT_ALAT_UPAH _ MAT'!$B$267</definedName>
    <definedName name="MKY.01G">'[115]DAFT_ALAT_UPAH _ MAT'!$I$267</definedName>
    <definedName name="MKY.02">'[115]DAFT_ALAT_UPAH _ MAT'!$C$268</definedName>
    <definedName name="MKY.02B">'[115]DAFT_ALAT_UPAH _ MAT'!$B$268</definedName>
    <definedName name="MKY.02G">'[115]DAFT_ALAT_UPAH _ MAT'!$I$268</definedName>
    <definedName name="MKY.03">'[115]DAFT_ALAT_UPAH _ MAT'!$C$269</definedName>
    <definedName name="MKY.03B">'[115]DAFT_ALAT_UPAH _ MAT'!$B$269</definedName>
    <definedName name="MKY.03G">'[115]DAFT_ALAT_UPAH _ MAT'!$I$269</definedName>
    <definedName name="MKY.04">'[115]DAFT_ALAT_UPAH _ MAT'!$C$270</definedName>
    <definedName name="MKY.04B">'[115]DAFT_ALAT_UPAH _ MAT'!$B$270</definedName>
    <definedName name="MKY.04G">'[115]DAFT_ALAT_UPAH _ MAT'!$I$270</definedName>
    <definedName name="MKY.05">'[115]DAFT_ALAT_UPAH _ MAT'!$C$271</definedName>
    <definedName name="MKY.05B">'[115]DAFT_ALAT_UPAH _ MAT'!$B$271</definedName>
    <definedName name="MKY.05G">'[115]DAFT_ALAT_UPAH _ MAT'!$I$271</definedName>
    <definedName name="MKY.06">'[115]DAFT_ALAT_UPAH _ MAT'!$C$272</definedName>
    <definedName name="MKY.06B">'[115]DAFT_ALAT_UPAH _ MAT'!$B$272</definedName>
    <definedName name="MKY.06G">'[115]DAFT_ALAT_UPAH _ MAT'!$I$272</definedName>
    <definedName name="MKY.07">'[115]DAFT_ALAT_UPAH _ MAT'!$C$273</definedName>
    <definedName name="MKY.07B">'[115]DAFT_ALAT_UPAH _ MAT'!$B$273</definedName>
    <definedName name="MKY.07G">'[115]DAFT_ALAT_UPAH _ MAT'!$I$273</definedName>
    <definedName name="MKY.08">'[115]DAFT_ALAT_UPAH _ MAT'!$C$274</definedName>
    <definedName name="MKY.08B">'[115]DAFT_ALAT_UPAH _ MAT'!$B$274</definedName>
    <definedName name="MKY.08G">'[115]DAFT_ALAT_UPAH _ MAT'!$I$274</definedName>
    <definedName name="MKY.09">'[115]DAFT_ALAT_UPAH _ MAT'!$C$275</definedName>
    <definedName name="MKY.09B">'[115]DAFT_ALAT_UPAH _ MAT'!$B$275</definedName>
    <definedName name="MKY.09G">'[115]DAFT_ALAT_UPAH _ MAT'!$I$275</definedName>
    <definedName name="MKY.10">'[115]DAFT_ALAT_UPAH _ MAT'!$C$276</definedName>
    <definedName name="MKY.10B">'[115]DAFT_ALAT_UPAH _ MAT'!$B$276</definedName>
    <definedName name="MKY.10G">'[115]DAFT_ALAT_UPAH _ MAT'!$I$276</definedName>
    <definedName name="MKY.11">'[115]DAFT_ALAT_UPAH _ MAT'!$C$277</definedName>
    <definedName name="MKY.11B">'[115]DAFT_ALAT_UPAH _ MAT'!$B$277</definedName>
    <definedName name="MKY.11G">'[115]DAFT_ALAT_UPAH _ MAT'!$I$277</definedName>
    <definedName name="MKY.12">'[115]DAFT_ALAT_UPAH _ MAT'!$C$278</definedName>
    <definedName name="MKY.12B">'[115]DAFT_ALAT_UPAH _ MAT'!$B$278</definedName>
    <definedName name="MKY.12G">'[115]DAFT_ALAT_UPAH _ MAT'!$I$278</definedName>
    <definedName name="MKY.13">[55]DHSBU!$C$279</definedName>
    <definedName name="MKY.13B">[55]DHSBU!$B$279</definedName>
    <definedName name="MKY.13G">[55]DHSBU!$P$279</definedName>
    <definedName name="MKY.16">'[115]DAFT_ALAT_UPAH _ MAT'!$C$282</definedName>
    <definedName name="MKY.16B">'[115]DAFT_ALAT_UPAH _ MAT'!$B$282</definedName>
    <definedName name="MKY.16G">'[115]DAFT_ALAT_UPAH _ MAT'!$I$282</definedName>
    <definedName name="MKY.21">[55]DHSBU!$C$287</definedName>
    <definedName name="MKY.21B">[55]DHSBU!$B$287</definedName>
    <definedName name="MKY.21G">[55]DHSBU!$P$287</definedName>
    <definedName name="ML">'[58]Sat~Bahu'!$C$6</definedName>
    <definedName name="ML_9">[59]Sat_Bahu!$C$6</definedName>
    <definedName name="MLAT">#REF!</definedName>
    <definedName name="MLL.01">'[115]DAFT_ALAT_UPAH _ MAT'!$C$367</definedName>
    <definedName name="MLL.01B">'[115]DAFT_ALAT_UPAH _ MAT'!$B$367</definedName>
    <definedName name="MLL.01G">'[115]DAFT_ALAT_UPAH _ MAT'!$I$367</definedName>
    <definedName name="MLL.02">'[115]DAFT_ALAT_UPAH _ MAT'!$C$368</definedName>
    <definedName name="MLL.02B">'[115]DAFT_ALAT_UPAH _ MAT'!$B$368</definedName>
    <definedName name="MLL.02G">'[115]DAFT_ALAT_UPAH _ MAT'!$I$368</definedName>
    <definedName name="MLL.03">'[115]DAFT_ALAT_UPAH _ MAT'!$C$369</definedName>
    <definedName name="MLL.03B">'[115]DAFT_ALAT_UPAH _ MAT'!$B$369</definedName>
    <definedName name="MLL.03G">'[115]DAFT_ALAT_UPAH _ MAT'!$I$369</definedName>
    <definedName name="MLL.04">'[115]DAFT_ALAT_UPAH _ MAT'!$C$370</definedName>
    <definedName name="MLL.04B">'[115]DAFT_ALAT_UPAH _ MAT'!$B$370</definedName>
    <definedName name="MLL.04G">'[115]DAFT_ALAT_UPAH _ MAT'!$I$370</definedName>
    <definedName name="MLL.05">'[115]DAFT_ALAT_UPAH _ MAT'!$C$371</definedName>
    <definedName name="MLL.05B">'[115]DAFT_ALAT_UPAH _ MAT'!$B$371</definedName>
    <definedName name="MLL.05G">'[115]DAFT_ALAT_UPAH _ MAT'!$I$371</definedName>
    <definedName name="MLL.07">'[115]DAFT_ALAT_UPAH _ MAT'!$C$373</definedName>
    <definedName name="MLL.07B">'[115]DAFT_ALAT_UPAH _ MAT'!$B$373</definedName>
    <definedName name="MLL.07G">'[115]DAFT_ALAT_UPAH _ MAT'!$I$373</definedName>
    <definedName name="MLL.08">'[115]DAFT_ALAT_UPAH _ MAT'!$C$374</definedName>
    <definedName name="MLL.08B">'[115]DAFT_ALAT_UPAH _ MAT'!$B$374</definedName>
    <definedName name="MLL.08G">'[115]DAFT_ALAT_UPAH _ MAT'!$I$374</definedName>
    <definedName name="MLL.09B">'[115]DAFT_ALAT_UPAH _ MAT'!$B$375</definedName>
    <definedName name="MLL.09G">'[115]DAFT_ALAT_UPAH _ MAT'!$I$375</definedName>
    <definedName name="MLL.10">'[115]DAFT_ALAT_UPAH _ MAT'!$C$376</definedName>
    <definedName name="MLL.10B">'[115]DAFT_ALAT_UPAH _ MAT'!$B$376</definedName>
    <definedName name="MLL.10G">'[115]DAFT_ALAT_UPAH _ MAT'!$I$376</definedName>
    <definedName name="MLL.11">'[115]DAFT_ALAT_UPAH _ MAT'!$C$377</definedName>
    <definedName name="MLL.11B">'[115]DAFT_ALAT_UPAH _ MAT'!$B$377</definedName>
    <definedName name="MLL.11G">'[115]DAFT_ALAT_UPAH _ MAT'!$I$377</definedName>
    <definedName name="MLL.12">'[115]DAFT_ALAT_UPAH _ MAT'!$C$378</definedName>
    <definedName name="MLL.12B">'[115]DAFT_ALAT_UPAH _ MAT'!$B$378</definedName>
    <definedName name="MLL.12G">'[115]DAFT_ALAT_UPAH _ MAT'!$I$378</definedName>
    <definedName name="MLL.13">'[115]DAFT_ALAT_UPAH _ MAT'!$C$379</definedName>
    <definedName name="MLL.13B">'[115]DAFT_ALAT_UPAH _ MAT'!$B$379</definedName>
    <definedName name="MLL.13G">'[115]DAFT_ALAT_UPAH _ MAT'!$I$379</definedName>
    <definedName name="MLL.14">'[115]DAFT_ALAT_UPAH _ MAT'!$C$380</definedName>
    <definedName name="MLL.14B">'[115]DAFT_ALAT_UPAH _ MAT'!$B$380</definedName>
    <definedName name="MLL.14G">'[115]DAFT_ALAT_UPAH _ MAT'!$I$380</definedName>
    <definedName name="MLL.15">'[115]DAFT_ALAT_UPAH _ MAT'!$C$381</definedName>
    <definedName name="MLL.15B">'[115]DAFT_ALAT_UPAH _ MAT'!$B$381</definedName>
    <definedName name="MLL.15G">'[115]DAFT_ALAT_UPAH _ MAT'!$I$381</definedName>
    <definedName name="MLL.16">'[115]DAFT_ALAT_UPAH _ MAT'!$C$382</definedName>
    <definedName name="MLL.16B">'[115]DAFT_ALAT_UPAH _ MAT'!$B$382</definedName>
    <definedName name="MLL.16G">'[115]DAFT_ALAT_UPAH _ MAT'!$I$382</definedName>
    <definedName name="MLL.17">'[115]DAFT_ALAT_UPAH _ MAT'!$C$383</definedName>
    <definedName name="MLL.17B">'[115]DAFT_ALAT_UPAH _ MAT'!$B$383</definedName>
    <definedName name="MLL.17G">'[115]DAFT_ALAT_UPAH _ MAT'!$I$383</definedName>
    <definedName name="MLL.18">'[115]DAFT_ALAT_UPAH _ MAT'!$C$384</definedName>
    <definedName name="MLL.18B">'[115]DAFT_ALAT_UPAH _ MAT'!$B$384</definedName>
    <definedName name="MLL.18G">'[115]DAFT_ALAT_UPAH _ MAT'!$I$384</definedName>
    <definedName name="MLL.19">'[115]DAFT_ALAT_UPAH _ MAT'!$C$385</definedName>
    <definedName name="MLL.19B">'[115]DAFT_ALAT_UPAH _ MAT'!$B$385</definedName>
    <definedName name="MLL.19G">'[115]DAFT_ALAT_UPAH _ MAT'!$I$385</definedName>
    <definedName name="MLL.20">'[115]DAFT_ALAT_UPAH _ MAT'!$C$386</definedName>
    <definedName name="MLL.20B">'[115]DAFT_ALAT_UPAH _ MAT'!$B$386</definedName>
    <definedName name="MLL.20G">'[115]DAFT_ALAT_UPAH _ MAT'!$I$386</definedName>
    <definedName name="MLL.21">'[115]DAFT_ALAT_UPAH _ MAT'!$C$387</definedName>
    <definedName name="MLL.21B">'[115]DAFT_ALAT_UPAH _ MAT'!$B$387</definedName>
    <definedName name="MLL.21G">'[115]DAFT_ALAT_UPAH _ MAT'!$I$387</definedName>
    <definedName name="MLL.22">'[115]DAFT_ALAT_UPAH _ MAT'!$C$388</definedName>
    <definedName name="MLL.22B">'[115]DAFT_ALAT_UPAH _ MAT'!$B$388</definedName>
    <definedName name="MLL.22G">'[115]DAFT_ALAT_UPAH _ MAT'!$I$388</definedName>
    <definedName name="MLL.23">'[115]DAFT_ALAT_UPAH _ MAT'!$C$389</definedName>
    <definedName name="MLL.23B">'[115]DAFT_ALAT_UPAH _ MAT'!$B$389</definedName>
    <definedName name="MLL.23G">'[115]DAFT_ALAT_UPAH _ MAT'!$I$389</definedName>
    <definedName name="MLL.24">'[115]DAFT_ALAT_UPAH _ MAT'!$C$390</definedName>
    <definedName name="MLL.24B">'[115]DAFT_ALAT_UPAH _ MAT'!$B$390</definedName>
    <definedName name="MLL.24G">'[115]DAFT_ALAT_UPAH _ MAT'!$I$390</definedName>
    <definedName name="MLL.25">'[115]DAFT_ALAT_UPAH _ MAT'!$C$391</definedName>
    <definedName name="MLL.25B">'[115]DAFT_ALAT_UPAH _ MAT'!$B$391</definedName>
    <definedName name="MLL.25G">'[115]DAFT_ALAT_UPAH _ MAT'!$I$391</definedName>
    <definedName name="MLL.26">'[115]DAFT_ALAT_UPAH _ MAT'!$C$392</definedName>
    <definedName name="MLL.26B">'[115]DAFT_ALAT_UPAH _ MAT'!$B$392</definedName>
    <definedName name="MLL.26G">'[115]DAFT_ALAT_UPAH _ MAT'!$I$392</definedName>
    <definedName name="MLL.27">'[115]DAFT_ALAT_UPAH _ MAT'!$C$393</definedName>
    <definedName name="MLL.27B">'[115]DAFT_ALAT_UPAH _ MAT'!$B$393</definedName>
    <definedName name="MLL.27G">'[115]DAFT_ALAT_UPAH _ MAT'!$I$393</definedName>
    <definedName name="MLL.28">'[115]DAFT_ALAT_UPAH _ MAT'!$C$394</definedName>
    <definedName name="MLL.28B">'[115]DAFT_ALAT_UPAH _ MAT'!$B$394</definedName>
    <definedName name="MLL.28G">'[115]DAFT_ALAT_UPAH _ MAT'!$I$394</definedName>
    <definedName name="MLL.37">'[115]DAFT_ALAT_UPAH _ MAT'!$C$403</definedName>
    <definedName name="MLL.37B">'[115]DAFT_ALAT_UPAH _ MAT'!$B$403</definedName>
    <definedName name="MLL.37G">'[115]DAFT_ALAT_UPAH _ MAT'!$I$403</definedName>
    <definedName name="MLL.38">'[115]DAFT_ALAT_UPAH _ MAT'!$C$404</definedName>
    <definedName name="MLL.38B">'[115]DAFT_ALAT_UPAH _ MAT'!$B$404</definedName>
    <definedName name="MLL.38G">'[115]DAFT_ALAT_UPAH _ MAT'!$I$404</definedName>
    <definedName name="MLL.39">'[115]DAFT_ALAT_UPAH _ MAT'!$C$405</definedName>
    <definedName name="MLL.39B">'[115]DAFT_ALAT_UPAH _ MAT'!$B$405</definedName>
    <definedName name="MLL.39G">'[115]DAFT_ALAT_UPAH _ MAT'!$I$405</definedName>
    <definedName name="MLL.40">'[115]DAFT_ALAT_UPAH _ MAT'!$C$406</definedName>
    <definedName name="MLL.40B">'[115]DAFT_ALAT_UPAH _ MAT'!$B$406</definedName>
    <definedName name="MLL.40G">'[115]DAFT_ALAT_UPAH _ MAT'!$I$406</definedName>
    <definedName name="MLL.41">'[115]DAFT_ALAT_UPAH _ MAT'!$C$407</definedName>
    <definedName name="MLL.41B">'[115]DAFT_ALAT_UPAH _ MAT'!$B$407</definedName>
    <definedName name="MLL.41G">'[115]DAFT_ALAT_UPAH _ MAT'!$I$407</definedName>
    <definedName name="MLL.42">'[115]DAFT_ALAT_UPAH _ MAT'!$C$408</definedName>
    <definedName name="MLL.42B">'[115]DAFT_ALAT_UPAH _ MAT'!$B$408</definedName>
    <definedName name="MLL.42G">'[115]DAFT_ALAT_UPAH _ MAT'!$I$408</definedName>
    <definedName name="MLL.43">'[115]DAFT_ALAT_UPAH _ MAT'!$C$409</definedName>
    <definedName name="MLL.43B">'[115]DAFT_ALAT_UPAH _ MAT'!$B$409</definedName>
    <definedName name="MLL.43G">'[115]DAFT_ALAT_UPAH _ MAT'!$I$409</definedName>
    <definedName name="MLL.44">'[115]DAFT_ALAT_UPAH _ MAT'!$C$410</definedName>
    <definedName name="MLL.44B">'[115]DAFT_ALAT_UPAH _ MAT'!$B$410</definedName>
    <definedName name="MLL.44G">'[115]DAFT_ALAT_UPAH _ MAT'!$I$410</definedName>
    <definedName name="MLL.45">'[115]DAFT_ALAT_UPAH _ MAT'!$C$411</definedName>
    <definedName name="MLL.45B">'[115]DAFT_ALAT_UPAH _ MAT'!$B$411</definedName>
    <definedName name="MLL.45G">'[115]DAFT_ALAT_UPAH _ MAT'!$I$411</definedName>
    <definedName name="MLL.46">'[115]DAFT_ALAT_UPAH _ MAT'!$C$412</definedName>
    <definedName name="MLL.46B">'[115]DAFT_ALAT_UPAH _ MAT'!$B$412</definedName>
    <definedName name="MLL.46G">'[115]DAFT_ALAT_UPAH _ MAT'!$I$412</definedName>
    <definedName name="MLL.47">'[115]DAFT_ALAT_UPAH _ MAT'!$C$413</definedName>
    <definedName name="MLL.47B">'[115]DAFT_ALAT_UPAH _ MAT'!$B$413</definedName>
    <definedName name="MLL.47G">'[115]DAFT_ALAT_UPAH _ MAT'!$I$413</definedName>
    <definedName name="MLL.48">'[115]DAFT_ALAT_UPAH _ MAT'!$C$414</definedName>
    <definedName name="MLL.48B">'[115]DAFT_ALAT_UPAH _ MAT'!$B$414</definedName>
    <definedName name="MLL.48G">'[115]DAFT_ALAT_UPAH _ MAT'!$I$414</definedName>
    <definedName name="MLL.49">'[115]DAFT_ALAT_UPAH _ MAT'!$C$415</definedName>
    <definedName name="MLL.49B">'[115]DAFT_ALAT_UPAH _ MAT'!$B$415</definedName>
    <definedName name="MLL.49G">'[115]DAFT_ALAT_UPAH _ MAT'!$I$415</definedName>
    <definedName name="MLL.50">'[115]DAFT_ALAT_UPAH _ MAT'!$C$416</definedName>
    <definedName name="MLL.50B">'[115]DAFT_ALAT_UPAH _ MAT'!$B$416</definedName>
    <definedName name="MLL.50G">'[115]DAFT_ALAT_UPAH _ MAT'!$I$416</definedName>
    <definedName name="MLL.51">'[115]DAFT_ALAT_UPAH _ MAT'!$C$417</definedName>
    <definedName name="MLL.51B">'[115]DAFT_ALAT_UPAH _ MAT'!$B$417</definedName>
    <definedName name="MLL.51G">'[115]DAFT_ALAT_UPAH _ MAT'!$I$417</definedName>
    <definedName name="MLL.52">'[115]DAFT_ALAT_UPAH _ MAT'!$C$418</definedName>
    <definedName name="MLL.52B">'[115]DAFT_ALAT_UPAH _ MAT'!$B$418</definedName>
    <definedName name="MLL.52G">'[115]DAFT_ALAT_UPAH _ MAT'!$I$418</definedName>
    <definedName name="MLL.53">'[115]DAFT_ALAT_UPAH _ MAT'!$C$419</definedName>
    <definedName name="MLL.53B">'[115]DAFT_ALAT_UPAH _ MAT'!$B$419</definedName>
    <definedName name="MLL.53G">'[115]DAFT_ALAT_UPAH _ MAT'!$I$419</definedName>
    <definedName name="MLL.54">'[115]DAFT_ALAT_UPAH _ MAT'!$C$420</definedName>
    <definedName name="MLL.54B">'[115]DAFT_ALAT_UPAH _ MAT'!$B$420</definedName>
    <definedName name="MLL.54G">'[115]DAFT_ALAT_UPAH _ MAT'!$I$420</definedName>
    <definedName name="MLT.02">'[115]DAFT_ALAT_UPAH _ MAT'!$C$165</definedName>
    <definedName name="MLT.02B">'[115]DAFT_ALAT_UPAH _ MAT'!$B$165</definedName>
    <definedName name="MLT.02G">'[115]DAFT_ALAT_UPAH _ MAT'!$I$165</definedName>
    <definedName name="MLT.03">'[115]DAFT_ALAT_UPAH _ MAT'!$C$166</definedName>
    <definedName name="MLT.03B">'[115]DAFT_ALAT_UPAH _ MAT'!$B$166</definedName>
    <definedName name="MLT.03G">'[115]DAFT_ALAT_UPAH _ MAT'!$I$166</definedName>
    <definedName name="MLT.04">'[115]DAFT_ALAT_UPAH _ MAT'!$C$167</definedName>
    <definedName name="MLT.04B">'[115]DAFT_ALAT_UPAH _ MAT'!$B$167</definedName>
    <definedName name="MLT.04G">'[115]DAFT_ALAT_UPAH _ MAT'!$I$167</definedName>
    <definedName name="MLT.05">'[115]DAFT_ALAT_UPAH _ MAT'!$C$168</definedName>
    <definedName name="MLT.05B">'[115]DAFT_ALAT_UPAH _ MAT'!$B$168</definedName>
    <definedName name="MLT.05G">'[115]DAFT_ALAT_UPAH _ MAT'!$I$168</definedName>
    <definedName name="MLT.06">'[115]DAFT_ALAT_UPAH _ MAT'!$C$169</definedName>
    <definedName name="MLT.06B">'[115]DAFT_ALAT_UPAH _ MAT'!$B$169</definedName>
    <definedName name="MLT.06G">'[115]DAFT_ALAT_UPAH _ MAT'!$I$169</definedName>
    <definedName name="MLT.07">'[115]DAFT_ALAT_UPAH _ MAT'!$C$170</definedName>
    <definedName name="MLT.07B">'[115]DAFT_ALAT_UPAH _ MAT'!$B$170</definedName>
    <definedName name="MLT.07G">'[115]DAFT_ALAT_UPAH _ MAT'!$I$170</definedName>
    <definedName name="MLT.10">'[115]DAFT_ALAT_UPAH _ MAT'!$C$173</definedName>
    <definedName name="MLT.10B">'[115]DAFT_ALAT_UPAH _ MAT'!$B$173</definedName>
    <definedName name="MLT.10G">'[115]DAFT_ALAT_UPAH _ MAT'!$I$173</definedName>
    <definedName name="MLT.15">'[115]DAFT_ALAT_UPAH _ MAT'!$C$178</definedName>
    <definedName name="MLT.15B">'[115]DAFT_ALAT_UPAH _ MAT'!$B$178</definedName>
    <definedName name="MLT.15G">'[115]DAFT_ALAT_UPAH _ MAT'!$I$178</definedName>
    <definedName name="MLT.17">'[115]DAFT_ALAT_UPAH _ MAT'!$C$180</definedName>
    <definedName name="MLT.17B">'[115]DAFT_ALAT_UPAH _ MAT'!$B$180</definedName>
    <definedName name="MLT.17G">'[115]DAFT_ALAT_UPAH _ MAT'!$I$180</definedName>
    <definedName name="MLT.33">'[115]DAFT_ALAT_UPAH _ MAT'!$C$196</definedName>
    <definedName name="MLT.33B">'[115]DAFT_ALAT_UPAH _ MAT'!$B$196</definedName>
    <definedName name="MLT.33G">'[115]DAFT_ALAT_UPAH _ MAT'!$I$196</definedName>
    <definedName name="MLT.34">'[115]DAFT_ALAT_UPAH _ MAT'!$C$197</definedName>
    <definedName name="MLT.34B">'[115]DAFT_ALAT_UPAH _ MAT'!$B$197</definedName>
    <definedName name="MLT.34G">'[115]DAFT_ALAT_UPAH _ MAT'!$I$197</definedName>
    <definedName name="MLT.35">'[115]DAFT_ALAT_UPAH _ MAT'!$C$198</definedName>
    <definedName name="MLT.35B">'[115]DAFT_ALAT_UPAH _ MAT'!$B$198</definedName>
    <definedName name="MLT.35G">'[115]DAFT_ALAT_UPAH _ MAT'!$I$198</definedName>
    <definedName name="MLT.36">'[115]DAFT_ALAT_UPAH _ MAT'!$C$199</definedName>
    <definedName name="MLT.36B">'[115]DAFT_ALAT_UPAH _ MAT'!$B$199</definedName>
    <definedName name="MLT.36G">'[115]DAFT_ALAT_UPAH _ MAT'!$I$199</definedName>
    <definedName name="MLT.37">'[115]DAFT_ALAT_UPAH _ MAT'!$C$200</definedName>
    <definedName name="MLT.37B">'[115]DAFT_ALAT_UPAH _ MAT'!$B$200</definedName>
    <definedName name="MLT.37G">'[115]DAFT_ALAT_UPAH _ MAT'!$I$200</definedName>
    <definedName name="MLT.38">'[115]DAFT_ALAT_UPAH _ MAT'!$C$201</definedName>
    <definedName name="MLT.38B">'[115]DAFT_ALAT_UPAH _ MAT'!$B$201</definedName>
    <definedName name="MLT.38G">'[115]DAFT_ALAT_UPAH _ MAT'!$I$201</definedName>
    <definedName name="MNL">#REF!</definedName>
    <definedName name="MOC">#REF!</definedName>
    <definedName name="modul">'[33]TE TS FA LAN MATV'!$F$83</definedName>
    <definedName name="MOL">#REF!</definedName>
    <definedName name="mortalMU">[9]BAHAN!$G$40</definedName>
    <definedName name="MORTAR1">#REF!</definedName>
    <definedName name="MOVE">#REF!</definedName>
    <definedName name="mp.182">'[58]Sat~Bahu'!$C$104</definedName>
    <definedName name="mp.182_9">[59]Sat_Bahu!$C$104</definedName>
    <definedName name="MPAH">#REF!</definedName>
    <definedName name="MPL.01">'[115]DAFT_ALAT_UPAH _ MAT'!$C$333</definedName>
    <definedName name="MPL.01B">'[115]DAFT_ALAT_UPAH _ MAT'!$B$333</definedName>
    <definedName name="MPL.01G">'[115]DAFT_ALAT_UPAH _ MAT'!$I$333</definedName>
    <definedName name="MPL.02">'[115]DAFT_ALAT_UPAH _ MAT'!$C$334</definedName>
    <definedName name="MPL.02B">'[115]DAFT_ALAT_UPAH _ MAT'!$B$334</definedName>
    <definedName name="MPL.02G">'[115]DAFT_ALAT_UPAH _ MAT'!$I$334</definedName>
    <definedName name="MPL.03">'[115]DAFT_ALAT_UPAH _ MAT'!$C$335</definedName>
    <definedName name="MPL.03B">'[115]DAFT_ALAT_UPAH _ MAT'!$B$335</definedName>
    <definedName name="MPL.03G">'[115]DAFT_ALAT_UPAH _ MAT'!$I$335</definedName>
    <definedName name="MPL.04">'[115]DAFT_ALAT_UPAH _ MAT'!$C$336</definedName>
    <definedName name="MPL.04B">'[115]DAFT_ALAT_UPAH _ MAT'!$B$336</definedName>
    <definedName name="MPL.04G">'[115]DAFT_ALAT_UPAH _ MAT'!$I$336</definedName>
    <definedName name="MPL.05">'[115]DAFT_ALAT_UPAH _ MAT'!$C$337</definedName>
    <definedName name="MPL.05B">'[115]DAFT_ALAT_UPAH _ MAT'!$B$337</definedName>
    <definedName name="MPL.05G">'[115]DAFT_ALAT_UPAH _ MAT'!$I$337</definedName>
    <definedName name="MPL.06">'[115]DAFT_ALAT_UPAH _ MAT'!$C$338</definedName>
    <definedName name="MPL.06B">'[115]DAFT_ALAT_UPAH _ MAT'!$B$338</definedName>
    <definedName name="MPL.06G">'[115]DAFT_ALAT_UPAH _ MAT'!$I$338</definedName>
    <definedName name="MPL.07">'[115]DAFT_ALAT_UPAH _ MAT'!$C$339</definedName>
    <definedName name="MPL.07B">'[115]DAFT_ALAT_UPAH _ MAT'!$B$339</definedName>
    <definedName name="MPL.07G">'[115]DAFT_ALAT_UPAH _ MAT'!$I$339</definedName>
    <definedName name="MPL.08">'[115]DAFT_ALAT_UPAH _ MAT'!$C$340</definedName>
    <definedName name="MPL.08B">'[115]DAFT_ALAT_UPAH _ MAT'!$B$340</definedName>
    <definedName name="MPL.08G">'[115]DAFT_ALAT_UPAH _ MAT'!$I$340</definedName>
    <definedName name="MPL.09">'[115]DAFT_ALAT_UPAH _ MAT'!$C$341</definedName>
    <definedName name="MPL.09B">'[115]DAFT_ALAT_UPAH _ MAT'!$B$341</definedName>
    <definedName name="MPL.09G">'[115]DAFT_ALAT_UPAH _ MAT'!$I$341</definedName>
    <definedName name="MPL.10">'[115]DAFT_ALAT_UPAH _ MAT'!$C$342</definedName>
    <definedName name="MPL.10B">'[115]DAFT_ALAT_UPAH _ MAT'!$B$342</definedName>
    <definedName name="MPL.10G">'[115]DAFT_ALAT_UPAH _ MAT'!$I$342</definedName>
    <definedName name="MPL.19">'[115]DAFT_ALAT_UPAH _ MAT'!$C$351</definedName>
    <definedName name="MPL.19B">'[115]DAFT_ALAT_UPAH _ MAT'!$B$351</definedName>
    <definedName name="MPL.19G">'[115]DAFT_ALAT_UPAH _ MAT'!$I$351</definedName>
    <definedName name="MPL.20">'[115]DAFT_ALAT_UPAH _ MAT'!$C$352</definedName>
    <definedName name="MPL.20B">'[115]DAFT_ALAT_UPAH _ MAT'!$B$352</definedName>
    <definedName name="MPL.20G">'[115]DAFT_ALAT_UPAH _ MAT'!$I$352</definedName>
    <definedName name="MPL.21">'[115]DAFT_ALAT_UPAH _ MAT'!$C$353</definedName>
    <definedName name="MPL.21B">'[115]DAFT_ALAT_UPAH _ MAT'!$B$353</definedName>
    <definedName name="MPL.21G">'[115]DAFT_ALAT_UPAH _ MAT'!$I$353</definedName>
    <definedName name="MPL.22">'[115]DAFT_ALAT_UPAH _ MAT'!$C$354</definedName>
    <definedName name="MPL.22B">'[115]DAFT_ALAT_UPAH _ MAT'!$B$354</definedName>
    <definedName name="MPL.22G">'[115]DAFT_ALAT_UPAH _ MAT'!$I$354</definedName>
    <definedName name="MPL.23">'[115]DAFT_ALAT_UPAH _ MAT'!$C$355</definedName>
    <definedName name="MPL.23B">'[115]DAFT_ALAT_UPAH _ MAT'!$B$355</definedName>
    <definedName name="MPL.23G">'[115]DAFT_ALAT_UPAH _ MAT'!$I$355</definedName>
    <definedName name="MPL.24">'[115]DAFT_ALAT_UPAH _ MAT'!$C$356</definedName>
    <definedName name="MPL.24B">'[115]DAFT_ALAT_UPAH _ MAT'!$B$356</definedName>
    <definedName name="MPL.24G">'[115]DAFT_ALAT_UPAH _ MAT'!$I$356</definedName>
    <definedName name="MPL.26">'[115]DAFT_ALAT_UPAH _ MAT'!$C$358</definedName>
    <definedName name="MPL.26B">'[115]DAFT_ALAT_UPAH _ MAT'!$B$358</definedName>
    <definedName name="MPL.26G">'[115]DAFT_ALAT_UPAH _ MAT'!$I$358</definedName>
    <definedName name="MPL.27">'[115]DAFT_ALAT_UPAH _ MAT'!$C$359</definedName>
    <definedName name="MPL.27B">'[115]DAFT_ALAT_UPAH _ MAT'!$B$359</definedName>
    <definedName name="MPL.27G">'[115]DAFT_ALAT_UPAH _ MAT'!$I$359</definedName>
    <definedName name="MPL.28">'[115]DAFT_ALAT_UPAH _ MAT'!$C$360</definedName>
    <definedName name="MPL.28B">'[115]DAFT_ALAT_UPAH _ MAT'!$B$360</definedName>
    <definedName name="MPL.28G">'[115]DAFT_ALAT_UPAH _ MAT'!$I$360</definedName>
    <definedName name="MPL.29">'[115]DAFT_ALAT_UPAH _ MAT'!$C$361</definedName>
    <definedName name="MPL.29B">'[115]DAFT_ALAT_UPAH _ MAT'!$B$361</definedName>
    <definedName name="MPL.29G">'[115]DAFT_ALAT_UPAH _ MAT'!$I$361</definedName>
    <definedName name="MPL.30">'[115]DAFT_ALAT_UPAH _ MAT'!$C$362</definedName>
    <definedName name="MPL.30B">'[115]DAFT_ALAT_UPAH _ MAT'!$B$362</definedName>
    <definedName name="MPL.30G">'[115]DAFT_ALAT_UPAH _ MAT'!$I$362</definedName>
    <definedName name="MPL.31">'[115]DAFT_ALAT_UPAH _ MAT'!$C$363</definedName>
    <definedName name="MPL.31B">'[115]DAFT_ALAT_UPAH _ MAT'!$B$363</definedName>
    <definedName name="MPL.31G">'[115]DAFT_ALAT_UPAH _ MAT'!$I$363</definedName>
    <definedName name="MPL.32">'[115]DAFT_ALAT_UPAH _ MAT'!$C$364</definedName>
    <definedName name="MPL.32B">'[115]DAFT_ALAT_UPAH _ MAT'!$B$364</definedName>
    <definedName name="MPL.32G">'[115]DAFT_ALAT_UPAH _ MAT'!$I$364</definedName>
    <definedName name="MPONDS">#REF!</definedName>
    <definedName name="MPP.01">'[115]DAFT_ALAT_UPAH _ MAT'!$C$449</definedName>
    <definedName name="MPP.01B">'[115]DAFT_ALAT_UPAH _ MAT'!$B$449</definedName>
    <definedName name="MPP.01G">'[115]DAFT_ALAT_UPAH _ MAT'!$I$449</definedName>
    <definedName name="MPP.02">'[115]DAFT_ALAT_UPAH _ MAT'!$C$450</definedName>
    <definedName name="MPP.02B">'[115]DAFT_ALAT_UPAH _ MAT'!$B$450</definedName>
    <definedName name="MPP.02G">'[115]DAFT_ALAT_UPAH _ MAT'!$I$450</definedName>
    <definedName name="MPP.03">'[115]DAFT_ALAT_UPAH _ MAT'!$C$451</definedName>
    <definedName name="MPP.03B">'[115]DAFT_ALAT_UPAH _ MAT'!$B$451</definedName>
    <definedName name="MPP.03G">'[115]DAFT_ALAT_UPAH _ MAT'!$I$451</definedName>
    <definedName name="MPP.04">'[115]DAFT_ALAT_UPAH _ MAT'!$C$452</definedName>
    <definedName name="MPP.04B">'[115]DAFT_ALAT_UPAH _ MAT'!$B$452</definedName>
    <definedName name="MPP.04G">'[115]DAFT_ALAT_UPAH _ MAT'!$I$452</definedName>
    <definedName name="MPP.05">'[115]DAFT_ALAT_UPAH _ MAT'!$C$453</definedName>
    <definedName name="MPP.05B">'[115]DAFT_ALAT_UPAH _ MAT'!$B$453</definedName>
    <definedName name="MPP.05G">'[115]DAFT_ALAT_UPAH _ MAT'!$I$453</definedName>
    <definedName name="MPP.10">'[115]DAFT_ALAT_UPAH _ MAT'!$C$458</definedName>
    <definedName name="MPP.10B">'[115]DAFT_ALAT_UPAH _ MAT'!$B$458</definedName>
    <definedName name="MPP.10G">'[115]DAFT_ALAT_UPAH _ MAT'!$I$458</definedName>
    <definedName name="MPP.11">'[115]DAFT_ALAT_UPAH _ MAT'!$C$459</definedName>
    <definedName name="MPP.11B">'[115]DAFT_ALAT_UPAH _ MAT'!$B$459</definedName>
    <definedName name="MPP.11G">'[115]DAFT_ALAT_UPAH _ MAT'!$I$459</definedName>
    <definedName name="MPP.12">'[115]DAFT_ALAT_UPAH _ MAT'!$C$460</definedName>
    <definedName name="MPP.12B">'[115]DAFT_ALAT_UPAH _ MAT'!$B$460</definedName>
    <definedName name="MPP.12G">'[115]DAFT_ALAT_UPAH _ MAT'!$I$460</definedName>
    <definedName name="MPP.13">'[115]DAFT_ALAT_UPAH _ MAT'!$C$461</definedName>
    <definedName name="MPP.13B">'[115]DAFT_ALAT_UPAH _ MAT'!$B$461</definedName>
    <definedName name="MPP.13G">'[115]DAFT_ALAT_UPAH _ MAT'!$I$461</definedName>
    <definedName name="MPP.14">'[115]DAFT_ALAT_UPAH _ MAT'!$C$462</definedName>
    <definedName name="MPP.14B">'[115]DAFT_ALAT_UPAH _ MAT'!$B$462</definedName>
    <definedName name="MPP.14G">'[115]DAFT_ALAT_UPAH _ MAT'!$I$462</definedName>
    <definedName name="MPP.15">'[115]DAFT_ALAT_UPAH _ MAT'!$C$463</definedName>
    <definedName name="MPP.15B">'[115]DAFT_ALAT_UPAH _ MAT'!$B$463</definedName>
    <definedName name="MPP.15G">'[115]DAFT_ALAT_UPAH _ MAT'!$I$463</definedName>
    <definedName name="MPP.16">'[115]DAFT_ALAT_UPAH _ MAT'!$C$464</definedName>
    <definedName name="MPP.16B">'[115]DAFT_ALAT_UPAH _ MAT'!$B$464</definedName>
    <definedName name="MPP.16G">'[115]DAFT_ALAT_UPAH _ MAT'!$I$464</definedName>
    <definedName name="MPP.17">'[115]DAFT_ALAT_UPAH _ MAT'!$C$465</definedName>
    <definedName name="MPP.17B">'[115]DAFT_ALAT_UPAH _ MAT'!$B$465</definedName>
    <definedName name="MPP.17G">'[115]DAFT_ALAT_UPAH _ MAT'!$I$465</definedName>
    <definedName name="MPP.18">'[115]DAFT_ALAT_UPAH _ MAT'!$C$466</definedName>
    <definedName name="MPP.18B">'[115]DAFT_ALAT_UPAH _ MAT'!$B$466</definedName>
    <definedName name="MPP.18G">'[115]DAFT_ALAT_UPAH _ MAT'!$I$466</definedName>
    <definedName name="MPP.19">'[115]DAFT_ALAT_UPAH _ MAT'!$C$467</definedName>
    <definedName name="MPP.19B">'[115]DAFT_ALAT_UPAH _ MAT'!$B$467</definedName>
    <definedName name="MPP.19G">'[115]DAFT_ALAT_UPAH _ MAT'!$I$467</definedName>
    <definedName name="MPP.20">'[115]DAFT_ALAT_UPAH _ MAT'!$C$468</definedName>
    <definedName name="MPP.20B">'[115]DAFT_ALAT_UPAH _ MAT'!$B$468</definedName>
    <definedName name="MPP.20G">'[115]DAFT_ALAT_UPAH _ MAT'!$I$468</definedName>
    <definedName name="MPP.21">'[115]DAFT_ALAT_UPAH _ MAT'!$C$469</definedName>
    <definedName name="MPP.21B">'[115]DAFT_ALAT_UPAH _ MAT'!$B$469</definedName>
    <definedName name="MPP.21G">'[115]DAFT_ALAT_UPAH _ MAT'!$I$469</definedName>
    <definedName name="MPREL">#REF!</definedName>
    <definedName name="MPS.01">'[115]DAFT_ALAT_UPAH _ MAT'!$C$115</definedName>
    <definedName name="MPS.01B">'[115]DAFT_ALAT_UPAH _ MAT'!$B$115</definedName>
    <definedName name="MPS.01G">'[115]DAFT_ALAT_UPAH _ MAT'!$I$115</definedName>
    <definedName name="MPS.02">'[115]DAFT_ALAT_UPAH _ MAT'!$C$116</definedName>
    <definedName name="MPS.02B">'[115]DAFT_ALAT_UPAH _ MAT'!$B$116</definedName>
    <definedName name="MPS.02G">'[115]DAFT_ALAT_UPAH _ MAT'!$I$116</definedName>
    <definedName name="MPS.03">'[115]DAFT_ALAT_UPAH _ MAT'!$C$117</definedName>
    <definedName name="MPS.03B">'[115]DAFT_ALAT_UPAH _ MAT'!$B$117</definedName>
    <definedName name="MPS.03G">'[115]DAFT_ALAT_UPAH _ MAT'!$I$117</definedName>
    <definedName name="MPS.04B">'[115]DAFT_ALAT_UPAH _ MAT'!$B$118</definedName>
    <definedName name="MPS.04G">[55]DHSBU!$P$117</definedName>
    <definedName name="MPS.05">[55]DHSBU!$C$118</definedName>
    <definedName name="MPS.05B">[55]DHSBU!$B$118</definedName>
    <definedName name="MPS.05G">[55]DHSBU!$P$118</definedName>
    <definedName name="MPS.06">'[115]DAFT_ALAT_UPAH _ MAT'!$C$120</definedName>
    <definedName name="MPS.06B">'[115]DAFT_ALAT_UPAH _ MAT'!$B$120</definedName>
    <definedName name="MPS.06G">'[115]DAFT_ALAT_UPAH _ MAT'!$I$120</definedName>
    <definedName name="MPV.01">'[115]DAFT_ALAT_UPAH _ MAT'!$C$204</definedName>
    <definedName name="MPV.01B">'[115]DAFT_ALAT_UPAH _ MAT'!$B$204</definedName>
    <definedName name="MPV.01G">'[115]DAFT_ALAT_UPAH _ MAT'!$I$204</definedName>
    <definedName name="MPV.02">'[115]DAFT_ALAT_UPAH _ MAT'!$C$205</definedName>
    <definedName name="MPV.02B">'[115]DAFT_ALAT_UPAH _ MAT'!$B$205</definedName>
    <definedName name="MPV.02G">'[115]DAFT_ALAT_UPAH _ MAT'!$I$205</definedName>
    <definedName name="MPV.03">'[115]DAFT_ALAT_UPAH _ MAT'!$C$206</definedName>
    <definedName name="MPV.03B">'[115]DAFT_ALAT_UPAH _ MAT'!$B$206</definedName>
    <definedName name="MPV.03G">'[115]DAFT_ALAT_UPAH _ MAT'!$I$206</definedName>
    <definedName name="MPV.04">'[115]DAFT_ALAT_UPAH _ MAT'!$C$207</definedName>
    <definedName name="MPV.04B">'[115]DAFT_ALAT_UPAH _ MAT'!$B$207</definedName>
    <definedName name="MPV.04G">'[115]DAFT_ALAT_UPAH _ MAT'!$I$207</definedName>
    <definedName name="MSIPIL">#REF!</definedName>
    <definedName name="MSN.02">'[115]DAFT_ALAT_UPAH _ MAT'!$C$226</definedName>
    <definedName name="MSN.02B">'[115]DAFT_ALAT_UPAH _ MAT'!$B$226</definedName>
    <definedName name="MSN.02F">'[115]DAFT_ALAT_UPAH _ MAT'!$H$226</definedName>
    <definedName name="MSN.02G">'[115]DAFT_ALAT_UPAH _ MAT'!$I$226</definedName>
    <definedName name="MSN.06">'[115]DAFT_ALAT_UPAH _ MAT'!$C$230</definedName>
    <definedName name="MSN.06B">'[115]DAFT_ALAT_UPAH _ MAT'!$B$230</definedName>
    <definedName name="MSN.06G">'[115]DAFT_ALAT_UPAH _ MAT'!$I$230</definedName>
    <definedName name="MSN.07">'[115]DAFT_ALAT_UPAH _ MAT'!$C$231</definedName>
    <definedName name="MSN.07B">'[115]DAFT_ALAT_UPAH _ MAT'!$B$231</definedName>
    <definedName name="MSN.07G">'[115]DAFT_ALAT_UPAH _ MAT'!$I$231</definedName>
    <definedName name="MSN.08">'[115]DAFT_ALAT_UPAH _ MAT'!$C$232</definedName>
    <definedName name="MSN.08B">'[115]DAFT_ALAT_UPAH _ MAT'!$B$232</definedName>
    <definedName name="MSN.08G">'[115]DAFT_ALAT_UPAH _ MAT'!$I$232</definedName>
    <definedName name="MST.01">'[115]DAFT_ALAT_UPAH _ MAT'!$C$435</definedName>
    <definedName name="MST.01B">'[115]DAFT_ALAT_UPAH _ MAT'!$B$435</definedName>
    <definedName name="MST.01G">'[115]DAFT_ALAT_UPAH _ MAT'!$I$435</definedName>
    <definedName name="MST.02">'[115]DAFT_ALAT_UPAH _ MAT'!$C$436</definedName>
    <definedName name="MST.02B">'[115]DAFT_ALAT_UPAH _ MAT'!$B$436</definedName>
    <definedName name="MST.02G">'[115]DAFT_ALAT_UPAH _ MAT'!$I$436</definedName>
    <definedName name="MST.03">'[115]DAFT_ALAT_UPAH _ MAT'!$C$437</definedName>
    <definedName name="MST.03B">'[115]DAFT_ALAT_UPAH _ MAT'!$B$437</definedName>
    <definedName name="MST.03G">[55]DHSBU!$P$458</definedName>
    <definedName name="MST.04">'[115]DAFT_ALAT_UPAH _ MAT'!$C$438</definedName>
    <definedName name="MST.04B">'[115]DAFT_ALAT_UPAH _ MAT'!$B$438</definedName>
    <definedName name="MST.04G">'[115]DAFT_ALAT_UPAH _ MAT'!$I$438</definedName>
    <definedName name="MST.05">'[115]DAFT_ALAT_UPAH _ MAT'!$C$439</definedName>
    <definedName name="MST.05B">'[115]DAFT_ALAT_UPAH _ MAT'!$B$439</definedName>
    <definedName name="MST.05G">'[115]DAFT_ALAT_UPAH _ MAT'!$I$439</definedName>
    <definedName name="MST.06">'[115]DAFT_ALAT_UPAH _ MAT'!$C$440</definedName>
    <definedName name="MST.06B">'[115]DAFT_ALAT_UPAH _ MAT'!$B$440</definedName>
    <definedName name="MST.06G">'[115]DAFT_ALAT_UPAH _ MAT'!$I$440</definedName>
    <definedName name="MST.07">'[115]DAFT_ALAT_UPAH _ MAT'!$C$441</definedName>
    <definedName name="MST.07B">'[115]DAFT_ALAT_UPAH _ MAT'!$B$441</definedName>
    <definedName name="MST.07G">'[115]DAFT_ALAT_UPAH _ MAT'!$I$441</definedName>
    <definedName name="MST.08">'[115]DAFT_ALAT_UPAH _ MAT'!$C$442</definedName>
    <definedName name="MST.08B">'[115]DAFT_ALAT_UPAH _ MAT'!$B$442</definedName>
    <definedName name="MST.08G">'[115]DAFT_ALAT_UPAH _ MAT'!$I$442</definedName>
    <definedName name="MST.09">'[115]DAFT_ALAT_UPAH _ MAT'!$C$443</definedName>
    <definedName name="MST.09B">'[115]DAFT_ALAT_UPAH _ MAT'!$B$443</definedName>
    <definedName name="MST.09G">'[115]DAFT_ALAT_UPAH _ MAT'!$I$443</definedName>
    <definedName name="MST.11">'[115]DAFT_ALAT_UPAH _ MAT'!$C$445</definedName>
    <definedName name="MST.11B">'[115]DAFT_ALAT_UPAH _ MAT'!$B$445</definedName>
    <definedName name="MST.11G">'[115]DAFT_ALAT_UPAH _ MAT'!$I$445</definedName>
    <definedName name="MST.12">'[115]DAFT_ALAT_UPAH _ MAT'!$C$446</definedName>
    <definedName name="MST.12B">'[115]DAFT_ALAT_UPAH _ MAT'!$B$446</definedName>
    <definedName name="MST.12G">'[115]DAFT_ALAT_UPAH _ MAT'!$I$446</definedName>
    <definedName name="MSTR">#REF!</definedName>
    <definedName name="MSUB">#REF!</definedName>
    <definedName name="mt">'[58]Sat~Bahu'!$C$53</definedName>
    <definedName name="mt_9">[59]Sat_Bahu!$C$53</definedName>
    <definedName name="MTOOLS">#REF!</definedName>
    <definedName name="MTP.03">'[115]DAFT_ALAT_UPAH _ MAT'!$C$425</definedName>
    <definedName name="MTP.03B">'[115]DAFT_ALAT_UPAH _ MAT'!$B$425</definedName>
    <definedName name="MTP.03G">'[115]DAFT_ALAT_UPAH _ MAT'!$I$425</definedName>
    <definedName name="MTP.05">'[115]DAFT_ALAT_UPAH _ MAT'!$C$427</definedName>
    <definedName name="MTP.05B">'[115]DAFT_ALAT_UPAH _ MAT'!$B$427</definedName>
    <definedName name="MTP.05G">'[115]DAFT_ALAT_UPAH _ MAT'!$I$427</definedName>
    <definedName name="MTP.06">'[115]DAFT_ALAT_UPAH _ MAT'!$C$428</definedName>
    <definedName name="MTP.06B">'[115]DAFT_ALAT_UPAH _ MAT'!$B$428</definedName>
    <definedName name="MTP.06G">'[115]DAFT_ALAT_UPAH _ MAT'!$I$428</definedName>
    <definedName name="MTP.07">'[115]DAFT_ALAT_UPAH _ MAT'!$C$429</definedName>
    <definedName name="MTP.07B">'[115]DAFT_ALAT_UPAH _ MAT'!$B$429</definedName>
    <definedName name="MTP.07G">'[115]DAFT_ALAT_UPAH _ MAT'!$I$429</definedName>
    <definedName name="MTP.08">'[115]DAFT_ALAT_UPAH _ MAT'!$C$430</definedName>
    <definedName name="MTP.08B">'[115]DAFT_ALAT_UPAH _ MAT'!$B$430</definedName>
    <definedName name="MTP.08G">'[115]DAFT_ALAT_UPAH _ MAT'!$I$430</definedName>
    <definedName name="MTP.09B">'[115]DAFT_ALAT_UPAH _ MAT'!$B$431</definedName>
    <definedName name="MTP.09G">[55]DHSBU!$P$452</definedName>
    <definedName name="MTP.10">'[115]DAFT_ALAT_UPAH _ MAT'!$C$432</definedName>
    <definedName name="MTP.10B">'[115]DAFT_ALAT_UPAH _ MAT'!$B$432</definedName>
    <definedName name="MTP.10G">'[115]DAFT_ALAT_UPAH _ MAT'!$I$432</definedName>
    <definedName name="MU">#REF!</definedName>
    <definedName name="multi12">[9]BAHAN!$G$186</definedName>
    <definedName name="multi15">[132]harsat!$H$30</definedName>
    <definedName name="multi4">[9]BAHAN!$G$189</definedName>
    <definedName name="multi6">[9]BAHAN!$G$188</definedName>
    <definedName name="multi9">[9]BAHAN!$G$187</definedName>
    <definedName name="MULTIPLEX12MM">#REF!</definedName>
    <definedName name="n">[140]Rekap!$S$13</definedName>
    <definedName name="N12.65">'[141]Analisa (2)'!$N$833</definedName>
    <definedName name="n2xsefgby3.95">#REF!</definedName>
    <definedName name="n2xsy3.1.50">#REF!</definedName>
    <definedName name="Naatkeramik">[85]Analisa!$F$34</definedName>
    <definedName name="nbm">#REF!</definedName>
    <definedName name="NEGO">'[77]Harsat Bahan'!$A$6:$D$84</definedName>
    <definedName name="NIPKASUB">'[60]Sat~Bahu'!$J$145</definedName>
    <definedName name="NIPKASUB_9">[59]Sat_Bahu!$J$145</definedName>
    <definedName name="NIPKEPDINPERMUKIMAN">'[60]Sat~Bahu'!$A$145</definedName>
    <definedName name="NIPKEPDINPERMUKIMAN_9">[59]Sat_Bahu!$A$145</definedName>
    <definedName name="NIPKEPSEKPERENCANAAN">'[60]Sat~Bahu'!$H$131</definedName>
    <definedName name="NIPKEPSEKPERENCANAAN_9">[59]Sat_Bahu!$H$131</definedName>
    <definedName name="nl">'[123]Sat~Bahu'!$C$5</definedName>
    <definedName name="nm">[142]memory!$A$24</definedName>
    <definedName name="NNL">#REF!</definedName>
    <definedName name="NO">'[143]Sat~Bahu'!$F$29</definedName>
    <definedName name="NOIFS">#REF!</definedName>
    <definedName name="NOIP">#REF!</definedName>
    <definedName name="NOIT">#REF!</definedName>
    <definedName name="NOL">'[144]URUTAN BUKA'!$B$8</definedName>
    <definedName name="NOMFS">#REF!</definedName>
    <definedName name="NOMP">#REF!</definedName>
    <definedName name="NOMT">#REF!</definedName>
    <definedName name="nopy2025">'[108]An HarSatPek'!#REF!</definedName>
    <definedName name="NOPY85">'[108]An HarSatPek'!#REF!</definedName>
    <definedName name="NOSING">#REF!</definedName>
    <definedName name="NPG">#REF!</definedName>
    <definedName name="NT">'[145]Cco (2)'!$T$30</definedName>
    <definedName name="nya10.1.15">#REF!</definedName>
    <definedName name="NYA1C">#REF!</definedName>
    <definedName name="nya20.1.15">#REF!</definedName>
    <definedName name="nya30.1.15">#REF!</definedName>
    <definedName name="nya4.1.15">#REF!</definedName>
    <definedName name="nya6.1.15">#REF!</definedName>
    <definedName name="nya8.1.15">#REF!</definedName>
    <definedName name="nyfgby4.120bc50">#REF!</definedName>
    <definedName name="nyfgby4.150bc50">#REF!</definedName>
    <definedName name="nyfgby4.4">#REF!</definedName>
    <definedName name="nyfgby4.50">#REF!</definedName>
    <definedName name="nyfgby4.50bc35">#REF!</definedName>
    <definedName name="nyfgby4.70">#REF!</definedName>
    <definedName name="NYM2C">#REF!</definedName>
    <definedName name="nym3.25">#REF!</definedName>
    <definedName name="NYY12.2.5">#REF!</definedName>
    <definedName name="NYY19.2.5">#REF!</definedName>
    <definedName name="NYY2.24.1.5">#REF!</definedName>
    <definedName name="nyy2.4.195">#REF!</definedName>
    <definedName name="nyy3.120">#REF!</definedName>
    <definedName name="nyy3.2.5">#REF!</definedName>
    <definedName name="nyy3.25">#REF!</definedName>
    <definedName name="nyy3.4">#REF!</definedName>
    <definedName name="nyy3.4.240">#REF!</definedName>
    <definedName name="NYY30.2.5">#REF!</definedName>
    <definedName name="nyy4.10">#REF!</definedName>
    <definedName name="nyy4.10bc10">#REF!</definedName>
    <definedName name="nyy4.10bc6">#REF!</definedName>
    <definedName name="nyy4.120">#REF!</definedName>
    <definedName name="nyy4.120bc50">#REF!</definedName>
    <definedName name="nyy4.16">#REF!</definedName>
    <definedName name="nyy4.16bc16">#REF!</definedName>
    <definedName name="nyy4.185bc50">#REF!</definedName>
    <definedName name="nyy4.2.5">#REF!</definedName>
    <definedName name="nyy4.225">#REF!</definedName>
    <definedName name="nyy4.240bc70">#REF!</definedName>
    <definedName name="nyy4.25">#REF!</definedName>
    <definedName name="nyy4.25bc25">#REF!</definedName>
    <definedName name="nyy4.35bc25">#REF!</definedName>
    <definedName name="nyy4.4">#REF!</definedName>
    <definedName name="nyy4.4bc4">#REF!</definedName>
    <definedName name="nyy4.6">#REF!</definedName>
    <definedName name="nyy4.6bc6">#REF!</definedName>
    <definedName name="nyy4.70bc35">#REF!</definedName>
    <definedName name="NYY7.2.5">#REF!</definedName>
    <definedName name="oab">'[52]Harsat Upah'!$E$31</definedName>
    <definedName name="OKT">'[58]Sat~Bahu'!$C$12</definedName>
    <definedName name="OKT_9">[59]Sat_Bahu!$C$12</definedName>
    <definedName name="oli">'[60]Sat~Bahu'!$C$81</definedName>
    <definedName name="oli_9">[59]Sat_Bahu!$C$81</definedName>
    <definedName name="OPERATING_EQUIPMENT">#REF!</definedName>
    <definedName name="operator">[135]UPAH!$F$30</definedName>
    <definedName name="OPERATOR_ALAT_BESAR">#REF!</definedName>
    <definedName name="Operator_terlatih">'[60]Sat~Bahu'!$C$12:$C$19</definedName>
    <definedName name="Operator_terlatih_9">[59]Sat_Bahu!$C$12:$C$19</definedName>
    <definedName name="opr">'[52]Harsat Upah'!$E$29</definedName>
    <definedName name="ornamenpuncak">'[66]Harga Satuan'!$G$72</definedName>
    <definedName name="OT">'[58]Sat~Bahu'!$C$11</definedName>
    <definedName name="OT_9">[59]Sat_Bahu!$C$11</definedName>
    <definedName name="otc2.2.06">#REF!</definedName>
    <definedName name="otc30.2.06">#REF!</definedName>
    <definedName name="otc8.2.06">#REF!</definedName>
    <definedName name="OUT">#REF!</definedName>
    <definedName name="OWARI">#REF!</definedName>
    <definedName name="p">#REF!</definedName>
    <definedName name="p.opr">'[52]Harsat Upah'!$E$30</definedName>
    <definedName name="p_ab">#REF!</definedName>
    <definedName name="p_d">#REF!</definedName>
    <definedName name="p_d1">#REF!</definedName>
    <definedName name="p_hy">#REF!</definedName>
    <definedName name="pa">#REF!</definedName>
    <definedName name="pabf100">#REF!</definedName>
    <definedName name="pabf125">#REF!</definedName>
    <definedName name="pabf150">#REF!</definedName>
    <definedName name="pabf4">#REF!</definedName>
    <definedName name="pabf6">#REF!</definedName>
    <definedName name="pabf65">#REF!</definedName>
    <definedName name="pabf80">#REF!</definedName>
    <definedName name="PAIN">#REF!</definedName>
    <definedName name="painter">'[71]TABEL LABOR'!$F$24</definedName>
    <definedName name="Paket">[95]Data!$D$5</definedName>
    <definedName name="paket1">[146]Data!$D$62</definedName>
    <definedName name="paket2">[146]Data!$D$63</definedName>
    <definedName name="pakf100">#REF!</definedName>
    <definedName name="pakf150">#REF!</definedName>
    <definedName name="pakf80">#REF!</definedName>
    <definedName name="paku">[82]BAHAN!$F$45</definedName>
    <definedName name="paku.5">'[52]Harsat Bahan'!$E$35</definedName>
    <definedName name="PAKUDUA">[65]HARGA!$D$38</definedName>
    <definedName name="PAKUSATU">[65]HARGA!$D$37</definedName>
    <definedName name="papan">[50]HARGA!$E$39</definedName>
    <definedName name="PaperholderTOT703AC">[9]BAHAN!$G$696</definedName>
    <definedName name="PaperholderTS116R">[9]BAHAN!$G$695</definedName>
    <definedName name="paphold">'[108]BQ Arsit'!#REF!</definedName>
    <definedName name="par">#REF!</definedName>
    <definedName name="parquetjati">[9]BAHAN!$G$327</definedName>
    <definedName name="PARTISI">#REF!</definedName>
    <definedName name="paspas">[84]HARGA!$D$17</definedName>
    <definedName name="pav">'[58]Sat~Bahu'!$C$82</definedName>
    <definedName name="pav_9">[59]Sat_Bahu!$C$82</definedName>
    <definedName name="pb">[9]BAHAN!$G$9</definedName>
    <definedName name="pb.125">'[58]Sat~Bahu'!$C$109</definedName>
    <definedName name="pb.125_9">[59]Sat_Bahu!$C$109</definedName>
    <definedName name="pb.200hp">'[58]Sat~Bahu'!$C$93</definedName>
    <definedName name="pb.200hp_9">[59]Sat_Bahu!$C$93</definedName>
    <definedName name="pb.500">'[58]Sat~Bahu'!$C$110</definedName>
    <definedName name="pb.500_9">[59]Sat_Bahu!$C$110</definedName>
    <definedName name="PBETON">#REF!</definedName>
    <definedName name="pbnatural">[9]BAHAN!$G$338</definedName>
    <definedName name="pbsf100">#REF!</definedName>
    <definedName name="pbsf150">#REF!</definedName>
    <definedName name="pbsf65">#REF!</definedName>
    <definedName name="pbsf80">#REF!</definedName>
    <definedName name="pbv">[100]PL!#REF!</definedName>
    <definedName name="pbwarna">[9]BAHAN!$G$339</definedName>
    <definedName name="pc">'[58]Sat~Bahu'!$C$55</definedName>
    <definedName name="pc_9">[59]Sat_Bahu!$C$55</definedName>
    <definedName name="pcwarna">#REF!</definedName>
    <definedName name="PE">#REF!</definedName>
    <definedName name="PECAHDUA">[65]HARGA!$D$13</definedName>
    <definedName name="PECAHSATU">[65]HARGA!$D$12</definedName>
    <definedName name="PECF">#REF!</definedName>
    <definedName name="PECL">#REF!</definedName>
    <definedName name="pek">'[52]Harsat Upah'!$E$9</definedName>
    <definedName name="PEKE">[136]Upah!$F$33</definedName>
    <definedName name="PEKERATLT">[9]UPAH!$F$12</definedName>
    <definedName name="Pekerja">[85]Analisa!$F$7</definedName>
    <definedName name="PEKERJA_SETENGAH_TERAMPIL">#REF!</definedName>
    <definedName name="PEKERJA_TERAMPIL">#REF!</definedName>
    <definedName name="Pekerja_terlatih">'[131]Daf.Harga-Upah'!$E$13</definedName>
    <definedName name="PEKERJAAN__A_C">#REF!</definedName>
    <definedName name="PEKERJAAN_CAT">#REF!</definedName>
    <definedName name="PEKERJAAN_CCTV__SOUND_SYSTEM____MATV">#REF!</definedName>
    <definedName name="PEKERJAAN_DINDING_DAN_FINISHING_DINDING">#REF!</definedName>
    <definedName name="PEKERJAAN_FINISHING_LANTAI">#REF!</definedName>
    <definedName name="PEKERJAAN_GONDOLA">#REF!</definedName>
    <definedName name="PEKERJAAN_LIFT_ex_KOREA">#REF!</definedName>
    <definedName name="PEKERJAAN_LISTRIK___GENSET">#REF!</definedName>
    <definedName name="PEKERJAAN_LUAR">#REF!</definedName>
    <definedName name="PEKERJAAN_PLAFOND">#REF!</definedName>
    <definedName name="PEKERJAAN_PLUMBING___SANITARY">#REF!</definedName>
    <definedName name="PEKERJAAN_PONDASI">#REF!</definedName>
    <definedName name="PEKERJAAN_RAILING_DAN_LAIN___LAIN">#REF!</definedName>
    <definedName name="PEKERJAAN_SPRINKLER___FIRE_FIGHTING">#REF!</definedName>
    <definedName name="PEKERJAAN_STRUKTUR_ATAS_DAN_ATAP">#REF!</definedName>
    <definedName name="PEKERJAAN_SUB_STRUKTUR">#REF!</definedName>
    <definedName name="PEKERJAAN_TANAH">#REF!</definedName>
    <definedName name="PEKERJAAN_TELEPON">#REF!</definedName>
    <definedName name="PELAKS">#REF!</definedName>
    <definedName name="Pelaksana">'[147]L. Hr'!$R$79</definedName>
    <definedName name="pelumas">'[52]Harsat Bahan'!$E$39</definedName>
    <definedName name="pemb24">'[108]An HarSatPek'!#REF!</definedName>
    <definedName name="pemb39">'[108]An HarSatPek'!#REF!</definedName>
    <definedName name="PEMBANTU_OPERATOR___MEKANIK">#REF!</definedName>
    <definedName name="Pembongkaran">[148]NP!$L$841:$V$901</definedName>
    <definedName name="PEMLHR">#REF!</definedName>
    <definedName name="pemoperator">[65]HARGA!$D$58</definedName>
    <definedName name="pemsupir">[65]HARGA!$D$56</definedName>
    <definedName name="PEN">'[28]Upah '!$F$29</definedName>
    <definedName name="PENJAGA_MALAM">#REF!</definedName>
    <definedName name="penyekata100">'[66]Harga Satuan'!$G$37</definedName>
    <definedName name="PERCENT">#REF!</definedName>
    <definedName name="PETC">#REF!</definedName>
    <definedName name="pf">#REF!</definedName>
    <definedName name="PF_S">#REF!</definedName>
    <definedName name="pg0.15">#REF!</definedName>
    <definedName name="pgc">#REF!</definedName>
    <definedName name="ph">'[9]J.ALS-SANITER'!$K$668</definedName>
    <definedName name="Philip" hidden="1">{#N/A,#N/A,FALSE,"REK-S-TPL";#N/A,#N/A,FALSE,"REK-TPML";#N/A,#N/A,FALSE,"RAB-TEMPEL"}</definedName>
    <definedName name="pibrator">[9]BAHAN!$G$61</definedName>
    <definedName name="PICK">#REF!</definedName>
    <definedName name="PIL">#REF!</definedName>
    <definedName name="pile32">#REF!</definedName>
    <definedName name="pinpa4">'[108]BQ Arsit'!#REF!</definedName>
    <definedName name="pintualum.rkaca">[9]BAHAN!$G$431</definedName>
    <definedName name="PINTUMELAMIK">#REF!</definedName>
    <definedName name="PINTUSTORE">#REF!</definedName>
    <definedName name="PINTUTEAKWOOD">#REF!</definedName>
    <definedName name="PIP">#REF!</definedName>
    <definedName name="Pipa__pvc_maspion_D_ø_2">[149]HarSat!$F$159</definedName>
    <definedName name="Pipa__pvc_maspion_ø_4">[149]HarSat!$F$160</definedName>
    <definedName name="Pipa_GI_ø_1">[149]HarSat!$F$153</definedName>
    <definedName name="Pipa_GI_ø_1_1_2">[149]HarSat!$F$154</definedName>
    <definedName name="Pipa_GI_ø_1_2">[149]HarSat!$F$158</definedName>
    <definedName name="Pipa_GI_ø_2">[149]HarSat!$F$155</definedName>
    <definedName name="Pipa_GI_ø_3">[149]HarSat!$F$156</definedName>
    <definedName name="Pipa_GI_ø_3_4">[149]HarSat!$F$157</definedName>
    <definedName name="PIPA1">#REF!</definedName>
    <definedName name="pipa112">#REF!</definedName>
    <definedName name="pipa2">#REF!</definedName>
    <definedName name="pipagip112">#REF!</definedName>
    <definedName name="pipagip2">#REF!</definedName>
    <definedName name="pipagip212">#REF!</definedName>
    <definedName name="PIPE">#REF!</definedName>
    <definedName name="pj">'[58]Sat~Bahu'!$C$66</definedName>
    <definedName name="pj_9">[59]Sat_Bahu!$C$66</definedName>
    <definedName name="PK.01">'[115]DAFT_ALAT_UPAH _ MAT'!$C$60</definedName>
    <definedName name="PK.01B">'[115]DAFT_ALAT_UPAH _ MAT'!$B$60</definedName>
    <definedName name="PK.01G">'[115]DAFT_ALAT_UPAH _ MAT'!$I$60</definedName>
    <definedName name="PK.02">'[115]DAFT_ALAT_UPAH _ MAT'!$C$61</definedName>
    <definedName name="PK.02B">'[115]DAFT_ALAT_UPAH _ MAT'!$B$61</definedName>
    <definedName name="PK.02G">'[115]DAFT_ALAT_UPAH _ MAT'!$I$61</definedName>
    <definedName name="PK.03">'[115]DAFT_ALAT_UPAH _ MAT'!$C$62</definedName>
    <definedName name="PK.03B">'[115]DAFT_ALAT_UPAH _ MAT'!$B$62</definedName>
    <definedName name="PK.03G">'[115]DAFT_ALAT_UPAH _ MAT'!$I$62</definedName>
    <definedName name="PK.04">'[115]DAFT_ALAT_UPAH _ MAT'!$C$63</definedName>
    <definedName name="PK.04B">'[115]DAFT_ALAT_UPAH _ MAT'!$B$63</definedName>
    <definedName name="PK.04G">'[115]DAFT_ALAT_UPAH _ MAT'!$I$63</definedName>
    <definedName name="PK.05">'[115]DAFT_ALAT_UPAH _ MAT'!$C$64</definedName>
    <definedName name="PK.05B">'[115]DAFT_ALAT_UPAH _ MAT'!$B$64</definedName>
    <definedName name="PK.05G">'[115]DAFT_ALAT_UPAH _ MAT'!$I$64</definedName>
    <definedName name="PK.06">'[115]DAFT_ALAT_UPAH _ MAT'!$C$65</definedName>
    <definedName name="PK.06B">'[115]DAFT_ALAT_UPAH _ MAT'!$B$65</definedName>
    <definedName name="PK.06G">'[115]DAFT_ALAT_UPAH _ MAT'!$I$65</definedName>
    <definedName name="PK.07">'[115]DAFT_ALAT_UPAH _ MAT'!$C$66</definedName>
    <definedName name="PK.07B">'[115]DAFT_ALAT_UPAH _ MAT'!$B$66</definedName>
    <definedName name="PK.07G">'[115]DAFT_ALAT_UPAH _ MAT'!$I$66</definedName>
    <definedName name="PK.08">'[115]DAFT_ALAT_UPAH _ MAT'!$C$67</definedName>
    <definedName name="PK.08B">'[115]DAFT_ALAT_UPAH _ MAT'!$B$67</definedName>
    <definedName name="PK.08G">'[115]DAFT_ALAT_UPAH _ MAT'!$I$67</definedName>
    <definedName name="PK.09">'[115]DAFT_ALAT_UPAH _ MAT'!$C$68</definedName>
    <definedName name="PK.09B">'[115]DAFT_ALAT_UPAH _ MAT'!$B$68</definedName>
    <definedName name="PK.09G">'[115]DAFT_ALAT_UPAH _ MAT'!$I$68</definedName>
    <definedName name="PK.10">'[115]DAFT_ALAT_UPAH _ MAT'!$C$69</definedName>
    <definedName name="PK.10B">'[115]DAFT_ALAT_UPAH _ MAT'!$B$69</definedName>
    <definedName name="PK.10G">'[115]DAFT_ALAT_UPAH _ MAT'!$I$69</definedName>
    <definedName name="PK.12">'[115]DAFT_ALAT_UPAH _ MAT'!$C$71</definedName>
    <definedName name="PK.12B">'[115]DAFT_ALAT_UPAH _ MAT'!$B$71</definedName>
    <definedName name="PK.12G">'[115]DAFT_ALAT_UPAH _ MAT'!$I$71</definedName>
    <definedName name="PK.17">'[115]DAFT_ALAT_UPAH _ MAT'!$C$76</definedName>
    <definedName name="PK.17B">'[115]DAFT_ALAT_UPAH _ MAT'!$B$76</definedName>
    <definedName name="PK.17G">'[115]DAFT_ALAT_UPAH _ MAT'!$I$76</definedName>
    <definedName name="PK.18">'[115]DAFT_ALAT_UPAH _ MAT'!$C$77</definedName>
    <definedName name="PK.18B">'[115]DAFT_ALAT_UPAH _ MAT'!$B$77</definedName>
    <definedName name="PK.18G">'[115]DAFT_ALAT_UPAH _ MAT'!$I$77</definedName>
    <definedName name="PK.19">[55]DHSBU!$C$77</definedName>
    <definedName name="PK.19B">'[115]DAFT_ALAT_UPAH _ MAT'!$B$78</definedName>
    <definedName name="PK.19G">[55]DHSBU!$P$77</definedName>
    <definedName name="PK.20">[55]DHSBU!$C$78</definedName>
    <definedName name="PK.20B">'[115]DAFT_ALAT_UPAH _ MAT'!$B$79</definedName>
    <definedName name="PK.20G">[55]DHSBU!$P$78</definedName>
    <definedName name="PK.21">'[115]DAFT_ALAT_UPAH _ MAT'!$C$80</definedName>
    <definedName name="PK.21B">'[115]DAFT_ALAT_UPAH _ MAT'!$B$80</definedName>
    <definedName name="PK.21G">'[115]DAFT_ALAT_UPAH _ MAT'!$I$80</definedName>
    <definedName name="PK.24">'[115]DAFT_ALAT_UPAH _ MAT'!$C$83</definedName>
    <definedName name="PK.24B">'[115]DAFT_ALAT_UPAH _ MAT'!$B$83</definedName>
    <definedName name="PK.24G">'[115]DAFT_ALAT_UPAH _ MAT'!$I$83</definedName>
    <definedName name="PK.25">'[115]DAFT_ALAT_UPAH _ MAT'!$C$84</definedName>
    <definedName name="PK.25B">'[115]DAFT_ALAT_UPAH _ MAT'!$B$84</definedName>
    <definedName name="PK.25G">'[115]DAFT_ALAT_UPAH _ MAT'!$I$84</definedName>
    <definedName name="PK.26">'[115]DAFT_ALAT_UPAH _ MAT'!$C$85</definedName>
    <definedName name="PK.26B">'[115]DAFT_ALAT_UPAH _ MAT'!$B$85</definedName>
    <definedName name="PK.26G">'[115]DAFT_ALAT_UPAH _ MAT'!$I$85</definedName>
    <definedName name="PK.27B">'[115]DAFT_ALAT_UPAH _ MAT'!$B$86</definedName>
    <definedName name="PK.27G">[55]DHSBU!$P$85</definedName>
    <definedName name="PK.28B">'[115]DAFT_ALAT_UPAH _ MAT'!$B$87</definedName>
    <definedName name="PK.28G">[55]DHSBU!$P$86</definedName>
    <definedName name="pkhak">[9]BAHAN!$G$89</definedName>
    <definedName name="plafondcalsium">'[66]Harga Satuan'!$G$62</definedName>
    <definedName name="plafondgrcmotif">'[66]Harga Satuan'!$G$61</definedName>
    <definedName name="plafondgypsum9mm">'[66]Harga Satuan'!$G$60</definedName>
    <definedName name="plamir">[9]BAHAN!$G$498</definedName>
    <definedName name="plat">[9]BAHAN!$G$102</definedName>
    <definedName name="plc13nb">#REF!</definedName>
    <definedName name="plester12">'[66]Harga Satuan'!$G$14</definedName>
    <definedName name="plester14">'[66]Harga Satuan'!$G$15</definedName>
    <definedName name="plesterbeton">'[66]Harga Satuan'!$G$16</definedName>
    <definedName name="plin10x40">[9]BAHAN!$G$244</definedName>
    <definedName name="plintessenza1040">'[66]Harga Satuan'!$G$51</definedName>
    <definedName name="plintgranit1060">'[66]Harga Satuan'!$G$52</definedName>
    <definedName name="plintkayujati">'[66]Harga Satuan'!$G$54</definedName>
    <definedName name="plintkeramik1030">'[66]Harga Satuan'!$G$53</definedName>
    <definedName name="plit">'[108]BQ Arsit'!#REF!</definedName>
    <definedName name="PLP">#REF!</definedName>
    <definedName name="pm">'[52]Harsat Upah'!$E$34</definedName>
    <definedName name="pn">[86]KOEF!$A$24</definedName>
    <definedName name="PNL">[90]Anls!$E$58</definedName>
    <definedName name="PO">'[58]Sat~Bahu'!$C$13</definedName>
    <definedName name="PO_9">[59]Sat_Bahu!$C$13</definedName>
    <definedName name="politur">#REF!</definedName>
    <definedName name="Polytur">[85]Analisa!$F$40</definedName>
    <definedName name="pom">'[139]Uph&amp; Bhn'!$G$26</definedName>
    <definedName name="pompa">#REF!</definedName>
    <definedName name="POS">'[150]Harsat Upah:Harsat Pekerjaan'!$A$1</definedName>
    <definedName name="potong">#REF!</definedName>
    <definedName name="pp">[82]BAHAN!$F$13</definedName>
    <definedName name="PP_05">'[106]HRG BHN'!$F$116</definedName>
    <definedName name="PPASANG">#REF!</definedName>
    <definedName name="pph">#REF!</definedName>
    <definedName name="PPI">#REF!</definedName>
    <definedName name="ppn">#REF!</definedName>
    <definedName name="PPO">'[64]Analisa 2'!$B$1459:$J$1665</definedName>
    <definedName name="PR.05">'[115]DAFT_ALAT_UPAH _ MAT'!$C$17</definedName>
    <definedName name="PR.05B">'[115]DAFT_ALAT_UPAH _ MAT'!$B$17</definedName>
    <definedName name="PR.05G">'[115]DAFT_ALAT_UPAH _ MAT'!$I$17</definedName>
    <definedName name="PR.21">'[115]DAFT_ALAT_UPAH _ MAT'!$C$33</definedName>
    <definedName name="PR.21B">'[115]DAFT_ALAT_UPAH _ MAT'!$B$33</definedName>
    <definedName name="PR.21G">'[115]DAFT_ALAT_UPAH _ MAT'!$I$33</definedName>
    <definedName name="PR.44">'[115]DAFT_ALAT_UPAH _ MAT'!$C$56</definedName>
    <definedName name="PR.44B">'[115]DAFT_ALAT_UPAH _ MAT'!$B$56</definedName>
    <definedName name="PR.44G">'[115]DAFT_ALAT_UPAH _ MAT'!$I$56</definedName>
    <definedName name="PR.45">'[115]DAFT_ALAT_UPAH _ MAT'!$C$57</definedName>
    <definedName name="PR.45B">'[115]DAFT_ALAT_UPAH _ MAT'!$B$57</definedName>
    <definedName name="PR.45G">'[115]DAFT_ALAT_UPAH _ MAT'!$I$57</definedName>
    <definedName name="print">#REF!</definedName>
    <definedName name="_xlnm.Print_Area" localSheetId="1">'ARS-INTERIOR-ME'!$A$1:$J$230</definedName>
    <definedName name="_xlnm.Print_Area" localSheetId="0">REKAP!$B$1:$G$39</definedName>
    <definedName name="_xlnm.Print_Area">#REF!</definedName>
    <definedName name="PRINT_AREA_MI">#REF!</definedName>
    <definedName name="_xlnm.Print_Titles" localSheetId="1">'ARS-INTERIOR-ME'!$6:$7</definedName>
    <definedName name="_xlnm.Print_Titles">#N/A</definedName>
    <definedName name="PRINT_TITLES_MI">#REF!</definedName>
    <definedName name="PRN">#REF!</definedName>
    <definedName name="Pro">[119]Upah!$E$4</definedName>
    <definedName name="profilkayujati3cm">[9]BAHAN!$G$196</definedName>
    <definedName name="prs">#REF!</definedName>
    <definedName name="ps.b">'[52]Harsat Bahan'!$E$11</definedName>
    <definedName name="ps.p">'[52]Harsat Bahan'!$E$10</definedName>
    <definedName name="ps.u">'[52]Harsat Bahan'!$E$9</definedName>
    <definedName name="psaub">'[58]Sat~Bahu'!$C$46</definedName>
    <definedName name="psaub_9">[59]Sat_Bahu!$C$46</definedName>
    <definedName name="PSET">#REF!</definedName>
    <definedName name="psp">'[58]Sat~Bahu'!$C$47</definedName>
    <definedName name="psp_9">[59]Sat_Bahu!$C$47</definedName>
    <definedName name="psrsbol">'[33]TE TS FA LAN MATV'!$F$76</definedName>
    <definedName name="pst">'[52]Harsat Upah'!$E$10</definedName>
    <definedName name="psu">'[58]Sat~Bahu'!$C$45</definedName>
    <definedName name="psu_9">[59]Sat_Bahu!$C$45</definedName>
    <definedName name="pswit">#REF!</definedName>
    <definedName name="ptdll">'[58]Sat~Bahu'!$C$114</definedName>
    <definedName name="ptdll_9">[59]Sat_Bahu!$C$114</definedName>
    <definedName name="pu">[135]BAHAN!$G$15</definedName>
    <definedName name="PUP">#REF!</definedName>
    <definedName name="PURUG">#REF!</definedName>
    <definedName name="pvc">'[49]H-Dasar'!$E$60</definedName>
    <definedName name="PVC11\2">[9]BAHAN!$G$532</definedName>
    <definedName name="PVC21\2">[9]BAHAN!$G$534</definedName>
    <definedName name="PVC3\4">[9]BAHAN!$G$529</definedName>
    <definedName name="Q">'[58]Sat~Bahu'!$C$28</definedName>
    <definedName name="Q_9">[59]Sat_Bahu!$C$28</definedName>
    <definedName name="qqq">[57]BQ!#REF!</definedName>
    <definedName name="qqqqq">[57]BQ!#REF!</definedName>
    <definedName name="railingpipagip">'[66]Harga Satuan'!$G$70</definedName>
    <definedName name="raillingkabelst">'[66]Harga Satuan'!$G$67</definedName>
    <definedName name="raillingstornamen">'[66]Harga Satuan'!$G$68</definedName>
    <definedName name="rakkabinmatv">'[33]TE TS FA LAN MATV'!$F$90</definedName>
    <definedName name="Ramkawat">[9]BAHAN!$G$500</definedName>
    <definedName name="RATE">#REF!</definedName>
    <definedName name="rayband6">'[108]BQ Arsit'!#REF!</definedName>
    <definedName name="rb">'[151]Harsat Bahan'!$A$8:$E$874</definedName>
    <definedName name="RBC">[9]BAHAN!$G$30</definedName>
    <definedName name="rdc40.125">#REF!</definedName>
    <definedName name="rdc40.32">#REF!</definedName>
    <definedName name="rdc40.40">#REF!</definedName>
    <definedName name="RDU">#REF!</definedName>
    <definedName name="readymixk250">[135]BAHAN!$G$41</definedName>
    <definedName name="readymixk300">[9]BAHAN!$G$56</definedName>
    <definedName name="readymixk350">[9]BAHAN!$G$57</definedName>
    <definedName name="reflection_factor">[72]data!$C$26:$E$30</definedName>
    <definedName name="REP">#REF!</definedName>
    <definedName name="RESIDU">#REF!</definedName>
    <definedName name="residu.antirayap">[9]BAHAN!$G$507</definedName>
    <definedName name="RESULT">#REF!</definedName>
    <definedName name="RESUM">#REF!</definedName>
    <definedName name="RFSL">#REF!</definedName>
    <definedName name="ring1520">'[50]ANALIS 2'!$G$530</definedName>
    <definedName name="ringbalk">'[50]ANALIS 2'!$G$510</definedName>
    <definedName name="RINSU">#REF!</definedName>
    <definedName name="risermatv">'[33]TE TS FA LAN MATV'!$F$91</definedName>
    <definedName name="rk">#REF!</definedName>
    <definedName name="RLABO">#REF!</definedName>
    <definedName name="RMISC">#REF!</definedName>
    <definedName name="rol">[50]HARGA!$E$25</definedName>
    <definedName name="rolcat">[9]BAHAN!$G$495</definedName>
    <definedName name="ROLL">[65]HARGA!$D$31</definedName>
    <definedName name="roofd">'[108]BQ Arsit'!#REF!</definedName>
    <definedName name="room_index">[72]data!$C$17:$L$20</definedName>
    <definedName name="rosterbetoncetak10x20">[9]BAHAN!$G$28</definedName>
    <definedName name="rosterbetoncetak20x20">[9]BAHAN!$G$29</definedName>
    <definedName name="rosterkeramik20x20">[9]BAHAN!$G$31</definedName>
    <definedName name="rosterterawang10x20">[9]BAHAN!$G$27</definedName>
    <definedName name="ROUND">#REF!</definedName>
    <definedName name="Round1">#REF!</definedName>
    <definedName name="Round2">#REF!</definedName>
    <definedName name="ROUNDL">#REF!</definedName>
    <definedName name="ROUNDM">#REF!</definedName>
    <definedName name="RPAIN">#REF!</definedName>
    <definedName name="RPRATE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">'[152]4-Basic Price'!$F$91</definedName>
    <definedName name="RTEST">#REF!</definedName>
    <definedName name="Rucika">#REF!</definedName>
    <definedName name="Rucika_Wavin">#REF!</definedName>
    <definedName name="rukan_a">[153]TOWN!#REF!</definedName>
    <definedName name="rukan_aa">[153]TOWN!#REF!</definedName>
    <definedName name="rukan_b">[153]TOWN!#REF!</definedName>
    <definedName name="rukan_c">[153]TOWN!#REF!</definedName>
    <definedName name="rukan_cc">[153]TOWN!#REF!</definedName>
    <definedName name="rukan_d">[153]TOWN!#REF!</definedName>
    <definedName name="rukan_dd">[153]TOWN!#REF!</definedName>
    <definedName name="rukan_e">[153]TOWN!#REF!</definedName>
    <definedName name="rukan_ee">[153]TOWN!#REF!</definedName>
    <definedName name="RUPIAH">[104]Markup!$I$76</definedName>
    <definedName name="s">'[70]Sat~Bahu'!$C$6</definedName>
    <definedName name="s.100">'[60]Sat~Bahu'!$G$44</definedName>
    <definedName name="s.100_9">[59]Sat_Bahu!$G$44</definedName>
    <definedName name="S.21">#REF!</definedName>
    <definedName name="S.23">#REF!</definedName>
    <definedName name="S.24">#REF!</definedName>
    <definedName name="S.25">#REF!</definedName>
    <definedName name="S.26">#REF!</definedName>
    <definedName name="s.60">'[60]Sat~Bahu'!$G$42</definedName>
    <definedName name="s.60_9">[59]Sat_Bahu!$G$42</definedName>
    <definedName name="s.80">'[60]Sat~Bahu'!$G$43</definedName>
    <definedName name="s.80_9">[59]Sat_Bahu!$G$43</definedName>
    <definedName name="S.BARU">#REF!</definedName>
    <definedName name="S.LAMA.A">#REF!</definedName>
    <definedName name="S.LAMA.B">#REF!</definedName>
    <definedName name="S.LAMA.C">#REF!</definedName>
    <definedName name="sa">'[154]Sat~Bahu'!$C$16</definedName>
    <definedName name="SA.1">#REF!</definedName>
    <definedName name="SA.10">#REF!</definedName>
    <definedName name="SA.11">#REF!</definedName>
    <definedName name="SA.12">#REF!</definedName>
    <definedName name="SA.13">#REF!</definedName>
    <definedName name="SA.14">#REF!</definedName>
    <definedName name="SA.2">#REF!</definedName>
    <definedName name="SA.3">#REF!</definedName>
    <definedName name="SA.4">#REF!</definedName>
    <definedName name="SA.5">#REF!</definedName>
    <definedName name="SA.6">#REF!</definedName>
    <definedName name="SA.7">#REF!</definedName>
    <definedName name="SA.8">#REF!</definedName>
    <definedName name="SA.9">#REF!</definedName>
    <definedName name="sab">'[58]Sat~Bahu'!$G$49</definedName>
    <definedName name="sab_9">[59]Sat_Bahu!$G$49</definedName>
    <definedName name="sabantu">'[58]Sat~Bahu'!$G$76</definedName>
    <definedName name="sabantu_9">[59]Sat_Bahu!$G$76</definedName>
    <definedName name="sabub">'[60]Sat~Bahu'!$G$84</definedName>
    <definedName name="sabub_9">[59]Sat_Bahu!$G$84</definedName>
    <definedName name="sac">'[60]Sat~Bahu'!$G$85</definedName>
    <definedName name="sac_9">[59]Sat_Bahu!$G$85</definedName>
    <definedName name="sambung">#REF!</definedName>
    <definedName name="sanlek">[50]HARGA!$E$24</definedName>
    <definedName name="sasb">'[60]Sat~Bahu'!$G$50</definedName>
    <definedName name="sasb_9">[59]Sat_Bahu!$G$50</definedName>
    <definedName name="satb">'[58]Sat~Bahu'!$G$86</definedName>
    <definedName name="satb_9">[59]Sat_Bahu!$G$86</definedName>
    <definedName name="satrev">'[33]TE TS FA LAN MATV'!$F$82</definedName>
    <definedName name="SB.1">#REF!</definedName>
    <definedName name="SB.2">#REF!</definedName>
    <definedName name="SB.3">#REF!</definedName>
    <definedName name="SB.4">#REF!</definedName>
    <definedName name="SB.5">#REF!</definedName>
    <definedName name="sbb">'[60]Sat~Bahu'!$G$63</definedName>
    <definedName name="sbb.05">'[58]Sat~Bahu'!$G$41</definedName>
    <definedName name="sbb.05_9">[59]Sat_Bahu!$G$41</definedName>
    <definedName name="sbb.1">'[58]Sat~Bahu'!$G$40</definedName>
    <definedName name="sbb.1_9">[59]Sat_Bahu!$G$40</definedName>
    <definedName name="sbb.10">'[58]Sat~Bahu'!$G$35</definedName>
    <definedName name="sbb.10_9">[59]Sat_Bahu!$G$35</definedName>
    <definedName name="sbb.2">'[58]Sat~Bahu'!$G$39</definedName>
    <definedName name="sbb.2_9">[59]Sat_Bahu!$G$39</definedName>
    <definedName name="sbb.3">'[58]Sat~Bahu'!$G$38</definedName>
    <definedName name="sbb.3_9">[59]Sat_Bahu!$G$38</definedName>
    <definedName name="sbb.5">'[58]Sat~Bahu'!$G$37</definedName>
    <definedName name="sbb.5_9">[59]Sat_Bahu!$G$37</definedName>
    <definedName name="sbb.7">'[60]Sat~Bahu'!$G$36</definedName>
    <definedName name="sbb.7_9">[59]Sat_Bahu!$G$36</definedName>
    <definedName name="sbb_9">[59]Sat_Bahu!$G$63</definedName>
    <definedName name="sbensin">'[60]Sat~Bahu'!$G$80</definedName>
    <definedName name="sbensin_9">[59]Sat_Bahu!$G$80</definedName>
    <definedName name="sbg">'[60]Sat~Bahu'!$G$64</definedName>
    <definedName name="sbg_9">[59]Sat_Bahu!$G$64</definedName>
    <definedName name="sbk">'[60]Sat~Bahu'!$G$65</definedName>
    <definedName name="sbk_9">[59]Sat_Bahu!$G$65</definedName>
    <definedName name="sbkp">'[60]Sat~Bahu'!$G$59</definedName>
    <definedName name="sbkp_9">[59]Sat_Bahu!$G$59</definedName>
    <definedName name="sbt">'[60]Sat~Bahu'!$G$61</definedName>
    <definedName name="sbt_9">[59]Sat_Bahu!$G$61</definedName>
    <definedName name="sbtb">'[58]Sat~Bahu'!$G$67</definedName>
    <definedName name="sbtb_9">[59]Sat_Bahu!$G$67</definedName>
    <definedName name="sbtk">'[60]Sat~Bahu'!$G$33</definedName>
    <definedName name="sbtk_9">[59]Sat_Bahu!$G$33</definedName>
    <definedName name="sbtp">'[58]Sat~Bahu'!$G$48</definedName>
    <definedName name="sbtp_9">[59]Sat_Bahu!$G$48</definedName>
    <definedName name="sbtpb">'[60]Sat~Bahu'!$G$32</definedName>
    <definedName name="sbtpb_9">[59]Sat_Bahu!$G$32</definedName>
    <definedName name="SC.1">#REF!</definedName>
    <definedName name="SCEDULE">'[155]Harsat Upah:Harsat Bahan'!$A$1</definedName>
    <definedName name="SCH.BAJA">#REF!</definedName>
    <definedName name="SCH.DWTERING">#REF!</definedName>
    <definedName name="SCH.GONDL">#REF!</definedName>
    <definedName name="SCH.PH">#REF!</definedName>
    <definedName name="SCH.STR">#REF!</definedName>
    <definedName name="SCH.TANAH">#REF!</definedName>
    <definedName name="SCH.TC">#REF!</definedName>
    <definedName name="SCH.TNH">#REF!</definedName>
    <definedName name="SCHEDULLE">'[77]Harsat Upah'!$A$7:$D$28</definedName>
    <definedName name="scj">'[60]Sat~Bahu'!$G$60</definedName>
    <definedName name="scj_9">[59]Sat_Bahu!$G$60</definedName>
    <definedName name="SCJUL">'[143]Sat~Bahu'!$H$46</definedName>
    <definedName name="SCOPEM">#REF!</definedName>
    <definedName name="screed5cm">'[66]Harga Satuan'!$G$57</definedName>
    <definedName name="sdbl">#REF!</definedName>
    <definedName name="sdree">'[156]Sat~Bahu'!$G$18</definedName>
    <definedName name="SEALANT">#REF!</definedName>
    <definedName name="sealent">[9]BAHAN!$G$513</definedName>
    <definedName name="sealer">'[49]Analisa-H'!$J$491</definedName>
    <definedName name="SEE">[157]BQ!#REF!</definedName>
    <definedName name="seiv">[50]HARGA!$E$34</definedName>
    <definedName name="SEJGGGG">#REF!</definedName>
    <definedName name="sekat">'[108]BQ Arsit'!#REF!</definedName>
    <definedName name="sekruphakpanjang">[9]BAHAN!$G$88</definedName>
    <definedName name="sembilanbelas">'[144]URUTAN BUKA'!$B$27</definedName>
    <definedName name="semen">[82]BAHAN!$F$29</definedName>
    <definedName name="Semen_PC">'[60]Sat~Bahu'!$C$55</definedName>
    <definedName name="Semen_PC_9">[59]Sat_Bahu!$C$55</definedName>
    <definedName name="SEMENPC">[65]HARGA!$D$17</definedName>
    <definedName name="SEMENWARNA">[65]HARGA!$D$18</definedName>
    <definedName name="Sendingsealer">[9]BAHAN!$G$487</definedName>
    <definedName name="seng">'[52]Harsat Bahan'!$E$36</definedName>
    <definedName name="senggelombang0.20mm">[82]BAHAN!$F$105</definedName>
    <definedName name="septick1.5">'[108]An HarSatPek'!#REF!</definedName>
    <definedName name="septick5">'[108]An HarSatPek'!#REF!</definedName>
    <definedName name="setengah">[50]HARGA!$E$126</definedName>
    <definedName name="sewapompa">[9]BAHAN!$G$60</definedName>
    <definedName name="sewar">[50]HARGA!$E$20</definedName>
    <definedName name="SFL">#REF!</definedName>
    <definedName name="sfvd100">#REF!</definedName>
    <definedName name="sg">#REF!</definedName>
    <definedName name="SGD">#REF!</definedName>
    <definedName name="sgyf">[9]BAHAN!$G$90</definedName>
    <definedName name="SHEN">#REF!</definedName>
    <definedName name="ShowersprayTX403SN5">[9]BAHAN!$G$677</definedName>
    <definedName name="shrs">'[58]Sat~Bahu'!$G$87</definedName>
    <definedName name="shrs_9">[59]Sat_Bahu!$G$87</definedName>
    <definedName name="siku">[9]BAHAN!$G$98</definedName>
    <definedName name="sinfchannelamp">'[33]TE TS FA LAN MATV'!$F$86</definedName>
    <definedName name="SIRIP">'[108]An HarSatPek'!#REF!</definedName>
    <definedName name="SIRIP10">'[108]An HarSatPek'!#REF!</definedName>
    <definedName name="Sirtu">'[30]Bahan '!$F$14</definedName>
    <definedName name="sk10a">#REF!</definedName>
    <definedName name="skac16a">#REF!</definedName>
    <definedName name="skb">'[58]Sat~Bahu'!$G$62</definedName>
    <definedName name="skb_9">[59]Sat_Bahu!$G$62</definedName>
    <definedName name="skbaja">'[60]Sat~Bahu'!$G$69</definedName>
    <definedName name="skbaja_9">[59]Sat_Bahu!$G$69</definedName>
    <definedName name="SKEDUL">#REF!</definedName>
    <definedName name="skgb">'[58]Sat~Bahu'!$G$29</definedName>
    <definedName name="skgb_9">[59]Sat_Bahu!$G$29</definedName>
    <definedName name="skilledlabor">'[71]TABEL LABOR'!$F$29</definedName>
    <definedName name="skpb">'[58]Sat~Bahu'!$G$58</definedName>
    <definedName name="skpb_9">[59]Sat_Bahu!$G$58</definedName>
    <definedName name="sks">'[58]Sat~Bahu'!$G$30</definedName>
    <definedName name="sks_9">[59]Sat_Bahu!$G$30</definedName>
    <definedName name="sksatp">'[60]Sat~Bahu'!$G$34</definedName>
    <definedName name="sksatp_9">[59]Sat_Bahu!$G$34</definedName>
    <definedName name="skukj">'[60]Sat~Bahu'!$G$78</definedName>
    <definedName name="skukj_9">[59]Sat_Bahu!$G$78</definedName>
    <definedName name="skup">'[58]Sat~Bahu'!$G$77</definedName>
    <definedName name="skup_9">[59]Sat_Bahu!$G$77</definedName>
    <definedName name="skyb">'[60]Sat~Bahu'!$G$54</definedName>
    <definedName name="skyb_9">[59]Sat_Bahu!$G$54</definedName>
    <definedName name="SLEE">#REF!</definedName>
    <definedName name="sleevepvc3">'[158]hs pipa'!#REF!</definedName>
    <definedName name="sleevepvc4">'[158]hs pipa'!#REF!</definedName>
    <definedName name="sleeves10">'[158]hs pipa'!#REF!</definedName>
    <definedName name="sleeves3">'[158]hs pipa'!#REF!</definedName>
    <definedName name="sleeves4">'[158]hs pipa'!#REF!</definedName>
    <definedName name="sleeves6">'[158]hs pipa'!#REF!</definedName>
    <definedName name="sleeves8">'[158]hs pipa'!#REF!</definedName>
    <definedName name="sloof">'[50]ANALIS 2'!$G$470</definedName>
    <definedName name="sloof2">'[108]An HarSatPek'!#REF!</definedName>
    <definedName name="sloof2030">'[108]An HarSatPek'!#REF!</definedName>
    <definedName name="sloof2540">'[108]An HarSatPek'!#REF!</definedName>
    <definedName name="sloof3">'[108]An HarSatPek'!#REF!</definedName>
    <definedName name="sloof3050">'[108]An HarSatPek'!#REF!</definedName>
    <definedName name="SLOTPINTU">#REF!</definedName>
    <definedName name="SLR._INDUST">#REF!</definedName>
    <definedName name="sma">'[60]Sat~Bahu'!$G$52</definedName>
    <definedName name="sma_9">[59]Sat_Bahu!$G$52</definedName>
    <definedName name="smf">'[60]Sat~Bahu'!$G$51</definedName>
    <definedName name="smf_9">[59]Sat_Bahu!$G$51</definedName>
    <definedName name="SMOF">#REF!</definedName>
    <definedName name="SMOL">#REF!</definedName>
    <definedName name="smt">'[58]Sat~Bahu'!$G$53</definedName>
    <definedName name="smt_9">[59]Sat_Bahu!$G$53</definedName>
    <definedName name="sn10x33">[9]BAHAN!$G$246</definedName>
    <definedName name="snj">'[116]pelita lapen'!$Q$31</definedName>
    <definedName name="snkeramik10x20">[9]BAHAN!$G$248</definedName>
    <definedName name="snkeramik10x25">[9]BAHAN!$G$249</definedName>
    <definedName name="snkeramik10x30">[9]BAHAN!$G$247</definedName>
    <definedName name="snkeramiktangga10x20">'[9]M.P-LT&amp;DDG'!$J$630</definedName>
    <definedName name="snkeramiktangga10x25">'[9]M.P-LT&amp;DDG'!$J$646</definedName>
    <definedName name="snkeramiktangga10x30">'[9]M.P-LT&amp;DDG'!$J$663</definedName>
    <definedName name="snkeramiktangga10x33">'[9]M.P-LT&amp;DDG'!$J$598</definedName>
    <definedName name="SOH">#REF!</definedName>
    <definedName name="solar">'[60]Sat~Bahu'!$C$79</definedName>
    <definedName name="solar_9">[59]Sat_Bahu!$C$79</definedName>
    <definedName name="soli">'[60]Sat~Bahu'!$G$81</definedName>
    <definedName name="soli_9">[59]Sat_Bahu!$G$81</definedName>
    <definedName name="solignum">[50]HARGA!$E$28</definedName>
    <definedName name="sopir">[9]UPAH!$F$27</definedName>
    <definedName name="sot">#REF!</definedName>
    <definedName name="SP">'[60]Sat~Bahu'!$C$15</definedName>
    <definedName name="Sp.III.16">[53]Analisa!$J$344</definedName>
    <definedName name="Sp.III.16.a">[53]Analisa!$J$356</definedName>
    <definedName name="Sp.III.16.b">[53]Analisa!$J$368</definedName>
    <definedName name="Sp.IIIa">[53]Analisa!$J$381</definedName>
    <definedName name="Sp.IX">[53]Analisa!$J$543</definedName>
    <definedName name="Sp.IX.a">[53]Analisa!$J$531</definedName>
    <definedName name="Sp.IX.c">[53]Analisa!$J$555</definedName>
    <definedName name="Sp.vc">[53]Analisa!$J$211</definedName>
    <definedName name="Sp.vc1">[53]Analisa!$J$218</definedName>
    <definedName name="Sp.vc2">[53]Analisa!$J$225</definedName>
    <definedName name="Sp.vc3">[53]Analisa!$J$233</definedName>
    <definedName name="Sp.vc4">[53]Analisa!$J$241</definedName>
    <definedName name="Sp.vd">[53]Analisa!$J$250</definedName>
    <definedName name="Sp.vf">[53]Analisa!$J$258</definedName>
    <definedName name="Sp.vf.1">[53]Analisa!$J$266</definedName>
    <definedName name="Sp.vf.2">[53]Analisa!$J$274</definedName>
    <definedName name="Sp.vf.3">[53]Analisa!$J$282</definedName>
    <definedName name="Sp.vf.4">[53]Analisa!$J$290</definedName>
    <definedName name="Sp.vf.5">[53]Analisa!$J$298</definedName>
    <definedName name="Sp.vg">[53]Analisa!$J$306</definedName>
    <definedName name="Sp.vh">[53]Analisa!$J$314</definedName>
    <definedName name="Sp.vh.1">[53]Analisa!$J$322</definedName>
    <definedName name="Sp.vi">[53]Analisa!$J$330</definedName>
    <definedName name="Sp.VIII">[53]Analisa!$J$466</definedName>
    <definedName name="Sp.VIIIa">[53]Analisa!$J$491</definedName>
    <definedName name="Sp.VIIIq">[53]Analisa!$J$478</definedName>
    <definedName name="SP_9">[59]Sat_Bahu!$C$15</definedName>
    <definedName name="spa">'[123]Sat~Bahu'!$F$54</definedName>
    <definedName name="spav">'[58]Sat~Bahu'!$G$82</definedName>
    <definedName name="spav_9">[59]Sat_Bahu!$G$82</definedName>
    <definedName name="spc">'[58]Sat~Bahu'!$G$55</definedName>
    <definedName name="spc_9">[59]Sat_Bahu!$G$55</definedName>
    <definedName name="spec_light">#REF!</definedName>
    <definedName name="spj">'[58]Sat~Bahu'!$G$66</definedName>
    <definedName name="spj_9">[59]Sat_Bahu!$G$66</definedName>
    <definedName name="split">#REF!</definedName>
    <definedName name="split1x2">[9]BAHAN!$G$15</definedName>
    <definedName name="split2">'[33]TE TS FA LAN MATV'!$F$80</definedName>
    <definedName name="split2x3">[9]BAHAN!$G$14</definedName>
    <definedName name="split3x5">[9]BAHAN!$G$16</definedName>
    <definedName name="split4">'[33]TE TS FA LAN MATV'!$F$81</definedName>
    <definedName name="split5x7">[9]BAHAN!$G$17</definedName>
    <definedName name="spsaub">'[58]Sat~Bahu'!$G$46</definedName>
    <definedName name="spsaub_9">[59]Sat_Bahu!$G$46</definedName>
    <definedName name="spsp">'[58]Sat~Bahu'!$G$47</definedName>
    <definedName name="spsp_9">[59]Sat_Bahu!$G$47</definedName>
    <definedName name="spsu">'[58]Sat~Bahu'!$G$45</definedName>
    <definedName name="spsu_9">[59]Sat_Bahu!$G$45</definedName>
    <definedName name="sQ">'[58]Sat~Bahu'!$G$28</definedName>
    <definedName name="sQ_9">[59]Sat_Bahu!$G$28</definedName>
    <definedName name="ss">#REF!</definedName>
    <definedName name="SSE">#REF!</definedName>
    <definedName name="ssolar">'[60]Sat~Bahu'!$G$79</definedName>
    <definedName name="ssolar_9">[59]Sat_Bahu!$G$79</definedName>
    <definedName name="sstpb">'[58]Sat~Bahu'!$G$31</definedName>
    <definedName name="sstpb_9">[59]Sat_Bahu!$G$31</definedName>
    <definedName name="ssw">#REF!</definedName>
    <definedName name="ST">'[58]Sat~Bahu'!$C$14</definedName>
    <definedName name="st.30x30">'[60]Sat~Bahu'!$G$83</definedName>
    <definedName name="st.30x30_9">[59]Sat_Bahu!$G$83</definedName>
    <definedName name="ST_9">[59]Sat_Bahu!$C$14</definedName>
    <definedName name="stam">'[58]Sat~Bahu'!$C$100</definedName>
    <definedName name="stam_9">[59]Sat_Bahu!$C$100</definedName>
    <definedName name="stamper">'[108]An HarSatPek'!#REF!</definedName>
    <definedName name="steelworker">'[71]TABEL LABOR'!$F$20</definedName>
    <definedName name="stgl">#REF!</definedName>
    <definedName name="stnh">'[58]Sat~Bahu'!$G$88</definedName>
    <definedName name="stnh_9">[59]Sat_Bahu!$G$88</definedName>
    <definedName name="STOP">#REF!</definedName>
    <definedName name="STOP2">#REF!</definedName>
    <definedName name="STOP2E">#REF!</definedName>
    <definedName name="STOPE">#REF!</definedName>
    <definedName name="stpb">'[58]Sat~Bahu'!$C$31</definedName>
    <definedName name="stpb_9">[59]Sat_Bahu!$C$31</definedName>
    <definedName name="str">'[139]Uph&amp; Bhn'!$G$28</definedName>
    <definedName name="Sub_Total_1">#REF!</definedName>
    <definedName name="Sub_Total_10">#REF!</definedName>
    <definedName name="Sub_Total_11">#REF!</definedName>
    <definedName name="Sub_Total_12">#REF!</definedName>
    <definedName name="Sub_Total_13">#REF!</definedName>
    <definedName name="Sub_Total_14">#REF!</definedName>
    <definedName name="Sub_Total_15">#REF!</definedName>
    <definedName name="Sub_Total_16">#REF!</definedName>
    <definedName name="Sub_Total_2">#REF!</definedName>
    <definedName name="Sub_Total_3">#REF!</definedName>
    <definedName name="Sub_Total_4">#REF!</definedName>
    <definedName name="Sub_Total_5">#REF!</definedName>
    <definedName name="Sub_Total_6">#REF!</definedName>
    <definedName name="Sub_Total_7">#REF!</definedName>
    <definedName name="Sub_Total_8">#REF!</definedName>
    <definedName name="Sub_Total_9">#REF!</definedName>
    <definedName name="SUBT">#REF!</definedName>
    <definedName name="SUM2A">#REF!</definedName>
    <definedName name="SUMI">#REF!</definedName>
    <definedName name="SUP">#REF!</definedName>
    <definedName name="SUPFS">#REF!</definedName>
    <definedName name="SUPIR_TRUK">#REF!</definedName>
    <definedName name="SUPT">#REF!</definedName>
    <definedName name="SW">[90]Anls!$E$59</definedName>
    <definedName name="SWIM">#REF!</definedName>
    <definedName name="swnat">[9]BAHAN!$G$41</definedName>
    <definedName name="t.30x30">'[60]Sat~Bahu'!$C$83</definedName>
    <definedName name="t.30x30_9">[59]Sat_Bahu!$C$83</definedName>
    <definedName name="T60S">[9]BAHAN!$G$622</definedName>
    <definedName name="T62.16">[9]BAHAN!$G$623</definedName>
    <definedName name="T64CW">[9]BAHAN!$G$624</definedName>
    <definedName name="ta">[159]RAB!$A$4</definedName>
    <definedName name="table" hidden="1">[110]H.Satuan!#REF!</definedName>
    <definedName name="TALIIJUK">[65]HARGA!$D$19</definedName>
    <definedName name="TANAHMERAH">#REF!</definedName>
    <definedName name="tanjd" hidden="1">[110]H.Satuan!#REF!</definedName>
    <definedName name="tanki">'[58]Sat~Bahu'!$C$105</definedName>
    <definedName name="tanki_9">[59]Sat_Bahu!$C$105</definedName>
    <definedName name="TBATU">#REF!</definedName>
    <definedName name="tbbst">'[52]Harsat Upah'!$E$22</definedName>
    <definedName name="tbbt">'[52]Harsat Upah'!$E$23</definedName>
    <definedName name="tbesi">[9]UPAH!$F$16</definedName>
    <definedName name="tbpst">'[52]Harsat Upah'!$E$25</definedName>
    <definedName name="tbpt">'[52]Harsat Upah'!$E$26</definedName>
    <definedName name="tbs">'[139]Uph&amp; Bhn'!$G$22</definedName>
    <definedName name="tbst">'[52]Harsat Upah'!$E$13</definedName>
    <definedName name="tbstu">[135]UPAH!$F$18</definedName>
    <definedName name="tbt">'[52]Harsat Upah'!$E$14</definedName>
    <definedName name="TCAL">#REF!</definedName>
    <definedName name="tcat">[9]UPAH!$F$17</definedName>
    <definedName name="TCH">#REF!</definedName>
    <definedName name="TCN">#REF!</definedName>
    <definedName name="tcst">'[52]Harsat Upah'!$E$19</definedName>
    <definedName name="tct">'[52]Harsat Upah'!$E$20</definedName>
    <definedName name="td">#REF!</definedName>
    <definedName name="teakwoodnormal">[9]BAHAN!$G$191</definedName>
    <definedName name="telephone">#REF!</definedName>
    <definedName name="TELP">#REF!</definedName>
    <definedName name="temp.work">'[109]L-Mechanical'!#REF!</definedName>
    <definedName name="ter" hidden="1">[160]H.Satuan!#REF!</definedName>
    <definedName name="Termisidaantirayap">[13]BAHAN!$G$514</definedName>
    <definedName name="TES">#REF!</definedName>
    <definedName name="TEST">#REF!</definedName>
    <definedName name="tg">'[52]Harsat Upah'!$E$12</definedName>
    <definedName name="tgali">[7]UPAH!$F$23</definedName>
    <definedName name="TGH" hidden="1">{#N/A,#N/A,FALSE,"REK-S-TPL";#N/A,#N/A,FALSE,"REK-TPML";#N/A,#N/A,FALSE,"RAB-TEMPEL"}</definedName>
    <definedName name="TGL_9">[59]Sat_Bahu!$H$119</definedName>
    <definedName name="tgyf">[9]BAHAN!$G$207</definedName>
    <definedName name="thermetic">#REF!</definedName>
    <definedName name="thinerA">[9]BAHAN!$G$484</definedName>
    <definedName name="TIME">'[77]Harsat Bahan'!$A$2</definedName>
    <definedName name="TISSUEDISPENCERtx8">[9]BAHAN!$G$710</definedName>
    <definedName name="TJMP">#REF!</definedName>
    <definedName name="TK">'[58]Sat~Bahu'!$C$10</definedName>
    <definedName name="TK_01">'[106]HRG BHN'!$F$176</definedName>
    <definedName name="TK_03">'[56]HRG BHN'!$G$455</definedName>
    <definedName name="TK_03A">'[106]HRG BHN'!$F$179</definedName>
    <definedName name="TK_03B">'[129]HRG BHN'!$G$457</definedName>
    <definedName name="TK_04">'[56]HRG BHN'!$G$459</definedName>
    <definedName name="TK_04A">'[106]HRG BHN'!$F$180</definedName>
    <definedName name="TK_04B">'[129]HRG BHN'!$G$461</definedName>
    <definedName name="TK_05">'[106]HRG BHN'!$F$183</definedName>
    <definedName name="TK_05A">'[106]HRG BHN'!$F$184</definedName>
    <definedName name="TK_13">'[106]HRG BHN'!$F$191</definedName>
    <definedName name="TK_9">[59]Sat_Bahu!$C$10</definedName>
    <definedName name="tkaspal">[65]HARGA!$D$54</definedName>
    <definedName name="tkayu">[9]UPAH!$F$14</definedName>
    <definedName name="tkbesi">[65]HARGA!$D$49</definedName>
    <definedName name="tkcat">[65]HARGA!$D$51</definedName>
    <definedName name="tkgali">[65]HARGA!$D$43</definedName>
    <definedName name="tkkayu">[92]Upah!$D$23</definedName>
    <definedName name="tkst">'[52]Harsat Upah'!$E$16</definedName>
    <definedName name="tkt">'[52]Harsat Upah'!$E$17</definedName>
    <definedName name="tktembok">[65]HARGA!$D$45</definedName>
    <definedName name="tl1.18tko">#REF!</definedName>
    <definedName name="tl1.36bb">#REF!</definedName>
    <definedName name="tl1.36tko">#REF!</definedName>
    <definedName name="tl2.36tkimr">#REF!</definedName>
    <definedName name="tl2.36tkimrnb">#REF!</definedName>
    <definedName name="tlas">[9]UPAH!$F$15</definedName>
    <definedName name="tlp">#REF!</definedName>
    <definedName name="tnh">'[58]Sat~Bahu'!$C$88</definedName>
    <definedName name="tnh_9">[59]Sat_Bahu!$C$88</definedName>
    <definedName name="tnhbiasa">'[49]Analisa-H'!$J$14</definedName>
    <definedName name="TOP">#REF!</definedName>
    <definedName name="Total">#REF!</definedName>
    <definedName name="Toto">'[108]Sat Bah &amp; Up'!#REF!</definedName>
    <definedName name="TOWER">#REF!</definedName>
    <definedName name="town_a">#REF!</definedName>
    <definedName name="town_b">#REF!</definedName>
    <definedName name="town_c">#REF!</definedName>
    <definedName name="town_d">#REF!</definedName>
    <definedName name="town_e">#REF!</definedName>
    <definedName name="tp">#REF!</definedName>
    <definedName name="TPANCANG">#REF!</definedName>
    <definedName name="TPG">#REF!</definedName>
    <definedName name="tplambing">[82]UPAH!$F$36</definedName>
    <definedName name="tr">'[9]J.ALS-SANITER'!$K$902</definedName>
    <definedName name="trailer">'[58]Sat~Bahu'!$C$106</definedName>
    <definedName name="trailer_9">[59]Sat_Bahu!$C$106</definedName>
    <definedName name="trampil">[50]HARGA!$E$127</definedName>
    <definedName name="triplek">'[52]Harsat Bahan'!$E$27</definedName>
    <definedName name="TRIPLEKS">[65]HARGA!$D$28</definedName>
    <definedName name="TRIPLEX4MM">#REF!</definedName>
    <definedName name="TRIPLEX6MM">#REF!</definedName>
    <definedName name="TRIX">#REF!</definedName>
    <definedName name="TRL">#REF!</definedName>
    <definedName name="Try">[90]Anls!$E$36</definedName>
    <definedName name="TS251F">[9]BAHAN!$G$644</definedName>
    <definedName name="tsubur">[9]BAHAN!$G$37</definedName>
    <definedName name="TT">'[145]Cco (2)'!$I$30</definedName>
    <definedName name="TU37D">[9]BAHAN!$G$625</definedName>
    <definedName name="Tukang">[85]Analisa!$F$6</definedName>
    <definedName name="TUKANG_BATU_SETENGAH_TERAMPIL">#REF!</definedName>
    <definedName name="TUKANG_BATU_TERAMPIL">#REF!</definedName>
    <definedName name="TUKANG_BESI_BETON_SETENGAH_TERAMPIL">#REF!</definedName>
    <definedName name="TUKANG_BESI_BETON_TERAMPIL">#REF!</definedName>
    <definedName name="TUKANG_BESI_PROFIL_SETENGAH_TERAMPIL">#REF!</definedName>
    <definedName name="TUKANG_BESI_PROFIL_TERAMPIL">#REF!</definedName>
    <definedName name="TUKANG_CAT___PELITUR_SETENGAH_TERAMPIL">#REF!</definedName>
    <definedName name="TUKANG_CAT___PELITUR_TERAMPIL">#REF!</definedName>
    <definedName name="TUKANG_GALI">#REF!</definedName>
    <definedName name="TUKANG_KAYU_SETENGAH_TERAMPIL">#REF!</definedName>
    <definedName name="TUKANG_KAYU_TERAMPIL">#REF!</definedName>
    <definedName name="Tukang_las">'[131]Daf.Harga-Upah'!$E$18</definedName>
    <definedName name="TUKANG_MEUBELAIR">#REF!</definedName>
    <definedName name="TUKANG_TAMAN">#REF!</definedName>
    <definedName name="tukgal">[50]HARGA!$E$128</definedName>
    <definedName name="tulang">'[50]ANALIS 2'!$G$550</definedName>
    <definedName name="tutupatapgenteng">'[50]ANALIS 2'!$G$377</definedName>
    <definedName name="tv">#REF!</definedName>
    <definedName name="type">[72]data!$H$387:$N$603</definedName>
    <definedName name="TYPICAL_FLOOR___7_LEVEL">#REF!</definedName>
    <definedName name="ub">'[161]Sat~Bahu'!$H$17</definedName>
    <definedName name="ubl">'[123]Sat~Bahu'!$G$16</definedName>
    <definedName name="UBLKT">'[58]Sat~Bahu'!$H$18</definedName>
    <definedName name="UBLKT_9">[59]Sat_Bahu!$H$18</definedName>
    <definedName name="UBLT">'[58]Sat~Bahu'!$H$19</definedName>
    <definedName name="UBLT_9">[59]Sat_Bahu!$H$19</definedName>
    <definedName name="UBLTT">'[58]Sat~Bahu'!$H$17</definedName>
    <definedName name="UBLTT_9">[59]Sat_Bahu!$H$17</definedName>
    <definedName name="uhf">'[33]TE TS FA LAN MATV'!$F$77</definedName>
    <definedName name="UK">'[58]Sat~Bahu'!$H$16</definedName>
    <definedName name="UK_9">[59]Sat_Bahu!$H$16</definedName>
    <definedName name="UKK">#REF!</definedName>
    <definedName name="UKT">'[58]Sat~Bahu'!$H$9</definedName>
    <definedName name="UKT_9">[59]Sat_Bahu!$H$9</definedName>
    <definedName name="UMAN">#REF!</definedName>
    <definedName name="UMK">'[60]Sat~Bahu'!$H$7</definedName>
    <definedName name="UMK_9">[59]Sat_Bahu!$H$7</definedName>
    <definedName name="UML">'[58]Sat~Bahu'!$H$6</definedName>
    <definedName name="UML_9">[59]Sat_Bahu!$H$6</definedName>
    <definedName name="UMP">'[60]Sat~Bahu'!$H$8</definedName>
    <definedName name="UMP_9">[59]Sat_Bahu!$H$8</definedName>
    <definedName name="unp">[9]BAHAN!$G$100</definedName>
    <definedName name="UOKT">'[58]Sat~Bahu'!$H$12</definedName>
    <definedName name="UOKT_9">[59]Sat_Bahu!$H$12</definedName>
    <definedName name="UOT">'[58]Sat~Bahu'!$H$11</definedName>
    <definedName name="UOT_9">[59]Sat_Bahu!$H$11</definedName>
    <definedName name="UPAH">#REF!</definedName>
    <definedName name="UPAH?">'[80]Harsat Upah'!$A$7:$E$40</definedName>
    <definedName name="UPAH?_9">'[81]Harsat Upah'!$A$7:$E$35</definedName>
    <definedName name="upahborfile">[135]UPAH!$G$117</definedName>
    <definedName name="upasir">'[89]ALS-TANAH &amp;URG'!$I$85</definedName>
    <definedName name="Uph">#REF!</definedName>
    <definedName name="UPL">#REF!</definedName>
    <definedName name="UPO">'[58]Sat~Bahu'!$H$13</definedName>
    <definedName name="UPO_9">[59]Sat_Bahu!$H$13</definedName>
    <definedName name="URAIAN">'[111]3-DIV2'!$A$1:$J$1101</definedName>
    <definedName name="URAIAN21">'[111]3-DIV2'!$A$1:$J$121</definedName>
    <definedName name="URAIAN22E">'[111]3-DIV2'!$A$122:$J$123</definedName>
    <definedName name="URAIAN231">'[111]3-DIV2'!$A$124:$J$243</definedName>
    <definedName name="URAIAN232">'[111]3-DIV2'!$A$244:$J$363</definedName>
    <definedName name="URAIAN233">'[111]3-DIV2'!$A$364:$J$483</definedName>
    <definedName name="Uraian234">'[111]3-DIV2'!$A$484:$J$603</definedName>
    <definedName name="Uraian235">'[111]3-DIV2'!$A$604:$J$854</definedName>
    <definedName name="Uraian236">'[111]3-DIV2'!$A$855:$J$973</definedName>
    <definedName name="URAIAN241">'[111]3-DIV2'!$A$974:$J$978</definedName>
    <definedName name="URAIAN242">'[111]3-DIV2'!$A$979:$J$1039</definedName>
    <definedName name="URAIAN243">'[111]3-DIV2'!$A$1040:$J$1101</definedName>
    <definedName name="Uraian311">'[112]3-DIV3'!$A$1:$J$120</definedName>
    <definedName name="Uraian312">'[112]3-DIV3'!$A$121:$J$240</definedName>
    <definedName name="Uraian313">'[112]3-DIV3'!$A$255:$J$374</definedName>
    <definedName name="Uraian314">'[112]3-DIV3'!$A$375:$J$494</definedName>
    <definedName name="Uraian315">'[112]3-DIV3'!$A$1766:$J$1885</definedName>
    <definedName name="Uraian319">'[112]3-DIV3'!$A$1886:$J$1946</definedName>
    <definedName name="Uraian322">'[112]3-DIV3'!$A$1947:$J$2127</definedName>
    <definedName name="Uraian323">'[112]3-DIV3'!$A$2128:$J$2306</definedName>
    <definedName name="Uraian324">'[112]3-DIV3'!$A$2307:$J$2428</definedName>
    <definedName name="Uraian331">'[112]3-DIV3'!$A$2429:$J$2548</definedName>
    <definedName name="Uraian346">'[112]3-DIV3'!$A$2549:$J$2609</definedName>
    <definedName name="URAIAN421">'[113]3-DIV4'!$A$1:$J$179</definedName>
    <definedName name="URAIAN422">'[113]3-DIV4'!$A$180:$J$358</definedName>
    <definedName name="URAIAN423">'[113]3-DIV4'!$A$479:$J$717</definedName>
    <definedName name="URAIAN424">'[113]3-DIV4'!$A$359:$J$478</definedName>
    <definedName name="URAIAN425">'[113]3-DIV4'!$A$718:$J$896</definedName>
    <definedName name="URAIAN426">'[113]3-DIV4'!$A$897:$J$1016</definedName>
    <definedName name="URAIAN427">'[113]3-DIV4'!$A$1017:$J$1136</definedName>
    <definedName name="URAIAN511">'[114]3-DIV5'!$A$1:$J$179</definedName>
    <definedName name="URAIAN512">'[114]3-DIV5'!$A$180:$J$358</definedName>
    <definedName name="URAIAN521">'[114]3-DIV5'!$A$359:$J$537</definedName>
    <definedName name="URAIAN522">'[114]3-DIV5'!$A$3075:$J$3253</definedName>
    <definedName name="URAIAN541">'[114]3-DIV5'!$A$3254:$J$3373</definedName>
    <definedName name="URAIAN542">'[114]3-DIV5'!$A$3374:$J$3612</definedName>
    <definedName name="urinalu370">'[66]Harga Satuan'!$G$35</definedName>
    <definedName name="URINALU370M">[9]BAHAN!$G$621</definedName>
    <definedName name="USD">#REF!</definedName>
    <definedName name="USP">'[60]Sat~Bahu'!$H$15</definedName>
    <definedName name="USP_9">[59]Sat_Bahu!$H$15</definedName>
    <definedName name="UST">'[58]Sat~Bahu'!$H$14</definedName>
    <definedName name="UST_9">[59]Sat_Bahu!$H$14</definedName>
    <definedName name="UTK">'[58]Sat~Bahu'!$H$10</definedName>
    <definedName name="UTK_9">[59]Sat_Bahu!$H$10</definedName>
    <definedName name="uv">#REF!</definedName>
    <definedName name="V">'[133]B - Norelec'!#REF!</definedName>
    <definedName name="V_2">[162]Pipe!$A$12:$I$33</definedName>
    <definedName name="val">[163]Pipe!$A$12:$I$31</definedName>
    <definedName name="valve_ab">#REF!</definedName>
    <definedName name="valve_hy">#REF!</definedName>
    <definedName name="var_ord">#REF!</definedName>
    <definedName name="var_ord_h_lam">#REF!</definedName>
    <definedName name="var_ord_std_lam_h_lam">#REF!</definedName>
    <definedName name="vcd">'[33]TE TS FA LAN MATV'!$F$84</definedName>
    <definedName name="vd">#REF!</definedName>
    <definedName name="vd_apt">#REF!</definedName>
    <definedName name="vhf">'[33]TE TS FA LAN MATV'!$F$78</definedName>
    <definedName name="vi">[95]Data!$D$13</definedName>
    <definedName name="VIBRO">#REF!</definedName>
    <definedName name="Viniltajima">[9]BAHAN!$G$329</definedName>
    <definedName name="viva">[1]BQ!#REF!</definedName>
    <definedName name="vl">#REF!</definedName>
    <definedName name="VLV">#REF!</definedName>
    <definedName name="vntf100">#REF!</definedName>
    <definedName name="vntf80">#REF!</definedName>
    <definedName name="vs">'[123]Sat~Bahu'!$C$134</definedName>
    <definedName name="VUP">#REF!</definedName>
    <definedName name="w">'[156]Sat~Bahu'!$C$94</definedName>
    <definedName name="Wahyu">'[156]Sat~Bahu'!$G$13</definedName>
    <definedName name="wal">'[164]Sat~Bahu'!$G$111</definedName>
    <definedName name="wallpaper">[9]BAHAN!$G$335</definedName>
    <definedName name="waterproofing">'[66]Harga Satuan'!$G$31</definedName>
    <definedName name="watt">[72]data!$F$62:$Q$94</definedName>
    <definedName name="Wavin">#REF!</definedName>
    <definedName name="westafell548">'[66]Harga Satuan'!$G$34</definedName>
    <definedName name="wf">[9]BAHAN!$G$97</definedName>
    <definedName name="wheephole">'[49]Analisa-H'!$J$463</definedName>
    <definedName name="wife">[1]BQ!#REF!</definedName>
    <definedName name="Window">#REF!</definedName>
    <definedName name="wl.80hp">'[58]Sat~Bahu'!$C$94</definedName>
    <definedName name="wl.80hp_9">[59]Sat_Bahu!$C$94</definedName>
    <definedName name="woodfiler">[9]BAHAN!$G$485</definedName>
    <definedName name="woodstand">[9]BAHAN!$G$486</definedName>
    <definedName name="wp">[98]REKAP!$I$2</definedName>
    <definedName name="Wp.5">'[58]Sat~Bahu'!$C$112</definedName>
    <definedName name="Wp.5_9">[59]Sat_Bahu!$C$112</definedName>
    <definedName name="WPROFING">#REF!</definedName>
    <definedName name="wr">[165]A!#REF!</definedName>
    <definedName name="wrn.AAA." hidden="1">{#N/A,#N/A,FALSE,"REK";#N/A,#N/A,FALSE,"Bq-ARS"}</definedName>
    <definedName name="wrn.rtpl." hidden="1">{#N/A,#N/A,FALSE,"REK-S-TPL";#N/A,#N/A,FALSE,"REK-TPML";#N/A,#N/A,FALSE,"RAB-TEMPEL"}</definedName>
    <definedName name="wrn.ry." hidden="1">{#N/A,#N/A,FALSE,"REK";#N/A,#N/A,FALSE,"rab"}</definedName>
    <definedName name="wrn.semuanya." hidden="1">{#N/A,#N/A,FALSE,"REKAP";#N/A,#N/A,FALSE,"ITEM"}</definedName>
    <definedName name="wt.60hp">'[58]Sat~Bahu'!$C$95</definedName>
    <definedName name="wt.60hp_9">[59]Sat_Bahu!$C$95</definedName>
    <definedName name="wwww">#REF!</definedName>
    <definedName name="x">'[74]Cover Daf-2'!#REF!</definedName>
    <definedName name="xxx">'[166]rab lt 2 bo'!#REF!</definedName>
    <definedName name="xxxx">'[166]rab lt 2 bo'!#REF!</definedName>
    <definedName name="yayuk" hidden="1">#REF!</definedName>
    <definedName name="YEN">#REF!</definedName>
    <definedName name="yiy">'[81]Harsat Bahan'!$A$6:$E$693</definedName>
    <definedName name="yyyy">'[166]rab lt 2 bo'!#REF!</definedName>
    <definedName name="Z">#REF!</definedName>
    <definedName name="Z_C5F07B99_5B9B_4D7E_8E51_7715CFFC23CA_.wvu.Rows" hidden="1">[167]Estimate!$32:$42,[167]Estimate!$56:$63,[167]Estimate!$69:$72,[167]Estimate!$85:$90,[167]Estimate!$103:$108,[167]Estimate!$125:$126,[167]Estimate!$142:$147,[167]Estimate!$151:$154,[167]Estimate!$158:$191,[167]Estimate!$193:$194,[167]Estimate!$198:$225,[167]Estimate!$227:$232,[167]Estimate!$253:$254,[167]Estimate!$265:$274,[167]Estimate!$287:$316,[167]Estimate!$319:$354</definedName>
    <definedName name="ZAHRA">'[77]Harsat Bahan'!$A$6:$D$84</definedName>
    <definedName name="zinkdp">'[9]J.ALS-SANITER'!$K$390</definedName>
    <definedName name="ZinkSK508">[9]BAHAN!$G$674</definedName>
    <definedName name="ZZ">#REF!</definedName>
    <definedName name="ｷｸﾞ_1">#REF!</definedName>
    <definedName name="ｹｼ1">#REF!</definedName>
    <definedName name="ｹｼ2">#REF!</definedName>
    <definedName name="ｹｼ3">#REF!</definedName>
    <definedName name="ｹｼ4">#REF!</definedName>
    <definedName name="ｹｼ5">#REF!</definedName>
    <definedName name="ｼｽｳ_1">#REF!</definedName>
    <definedName name="ｼｮｳﾒｲﾘﾂ_1">#REF!</definedName>
    <definedName name="ｼｮｳﾒｲﾘﾂ_2">#REF!</definedName>
    <definedName name="ｽﾞｰﾑ">#REF!</definedName>
    <definedName name="ｽﾞｰﾑ2">[168]概総括1!$A$1:$O$29</definedName>
    <definedName name="ﾊﾝｼｬﾘﾂ">#REF!</definedName>
    <definedName name="ﾌｧｲﾙ">#REF!</definedName>
    <definedName name="ﾍﾔｼｽｳ_2">#REF!</definedName>
    <definedName name="ﾎｼｭﾘﾂ">#REF!</definedName>
    <definedName name="ﾒﾆｭｰ">#REF!</definedName>
    <definedName name="ﾗﾝﾌﾟ_1">#REF!</definedName>
    <definedName name="ﾗﾝﾌﾟ_2">#REF!</definedName>
    <definedName name="ﾗﾝﾌﾟ_3">#REF!</definedName>
    <definedName name="三社材料">#REF!</definedName>
    <definedName name="代価">#REF!</definedName>
    <definedName name="保印">#REF!</definedName>
    <definedName name="全部">#REF!</definedName>
    <definedName name="出力">#REF!</definedName>
    <definedName name="削除">#REF!</definedName>
    <definedName name="労務費">[169]NET表!$K$68:$L$72</definedName>
    <definedName name="単位">#REF!</definedName>
    <definedName name="単価">#REF!</definedName>
    <definedName name="単入">#REF!</definedName>
    <definedName name="印刷">#REF!</definedName>
    <definedName name="印刷A">#REF!</definedName>
    <definedName name="合計">#REF!</definedName>
    <definedName name="外貨レート">[169]NET表!$D$68:$H$72</definedName>
    <definedName name="工期計算式">[168]概総括1!$A$1:$O$29</definedName>
    <definedName name="材料">#REF!</definedName>
    <definedName name="枚数">#REF!</definedName>
    <definedName name="登録">#REF!</definedName>
    <definedName name="白紙">#REF!</definedName>
    <definedName name="直入">#REF!</definedName>
    <definedName name="種類">#REF!</definedName>
    <definedName name="空調換気">[168]概総括1!$A$1:$O$29</definedName>
    <definedName name="給排水衛生">[168]概総括1!$A$1:$O$29</definedName>
    <definedName name="編集">#REF!</definedName>
    <definedName name="表示">#REF!</definedName>
    <definedName name="見積提出用掛率">[169]BQ表!$Q$1:$V$8</definedName>
    <definedName name="見積方式">[169]BQ表!$AA$1:$AB$5</definedName>
    <definedName name="記入">#REF!</definedName>
    <definedName name="輸入材各種税率">[169]NET表!$D$74:$H$77</definedName>
    <definedName name="追削">#REF!</definedName>
    <definedName name="追加">#REF!</definedName>
    <definedName name="通貨名称">[169]BQ表!$Y$1:$Y$6</definedName>
    <definedName name="連動">#REF!</definedName>
    <definedName name="電気">[168]概総括1!$A$1:$O$29</definedName>
    <definedName name="頁計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9" i="8" l="1"/>
  <c r="H228" i="8"/>
  <c r="H227" i="8"/>
  <c r="H223" i="8"/>
  <c r="H222" i="8"/>
  <c r="H221" i="8"/>
  <c r="H220" i="8"/>
  <c r="H219" i="8"/>
  <c r="H216" i="8"/>
  <c r="H215" i="8"/>
  <c r="H214" i="8"/>
  <c r="H213" i="8"/>
  <c r="H210" i="8"/>
  <c r="H209" i="8"/>
  <c r="H208" i="8"/>
  <c r="H207" i="8"/>
  <c r="H206" i="8"/>
  <c r="H205" i="8"/>
  <c r="H200" i="8"/>
  <c r="H199" i="8"/>
  <c r="H198" i="8"/>
  <c r="H197" i="8"/>
  <c r="H196" i="8"/>
  <c r="H195" i="8"/>
  <c r="H194" i="8"/>
  <c r="H193" i="8"/>
  <c r="H192" i="8"/>
  <c r="H191" i="8"/>
  <c r="H184" i="8"/>
  <c r="H183" i="8"/>
  <c r="H182" i="8"/>
  <c r="H180" i="8"/>
  <c r="H179" i="8"/>
  <c r="H176" i="8"/>
  <c r="H171" i="8"/>
  <c r="H169" i="8"/>
  <c r="H163" i="8"/>
  <c r="H161" i="8"/>
  <c r="H156" i="8"/>
  <c r="H155" i="8"/>
  <c r="H154" i="8"/>
  <c r="H153" i="8"/>
  <c r="H150" i="8"/>
  <c r="H148" i="8"/>
  <c r="H147" i="8"/>
  <c r="H146" i="8"/>
  <c r="H144" i="8"/>
  <c r="H142" i="8"/>
  <c r="H133" i="8"/>
  <c r="H131" i="8"/>
  <c r="H129" i="8"/>
  <c r="H127" i="8"/>
  <c r="H121" i="8"/>
  <c r="H120" i="8"/>
  <c r="H119" i="8"/>
  <c r="H118" i="8"/>
  <c r="H115" i="8"/>
  <c r="H113" i="8"/>
  <c r="H112" i="8"/>
  <c r="H111" i="8"/>
  <c r="H109" i="8"/>
  <c r="H107" i="8"/>
  <c r="H98" i="8"/>
  <c r="H96" i="8"/>
  <c r="H94" i="8"/>
  <c r="H92" i="8"/>
  <c r="H89" i="8"/>
  <c r="H86" i="8"/>
  <c r="H85" i="8"/>
  <c r="H84" i="8"/>
  <c r="H83" i="8"/>
  <c r="H81" i="8"/>
  <c r="H79" i="8"/>
  <c r="H77" i="8"/>
  <c r="H76" i="8"/>
  <c r="H75" i="8"/>
  <c r="H73" i="8"/>
  <c r="H71" i="8"/>
  <c r="H66" i="8"/>
  <c r="H65" i="8"/>
  <c r="H64" i="8"/>
  <c r="H63" i="8"/>
  <c r="H186" i="8"/>
  <c r="H185" i="8"/>
  <c r="H135" i="8"/>
  <c r="H100" i="8"/>
  <c r="H61" i="8"/>
  <c r="H59" i="8"/>
  <c r="H57" i="8"/>
  <c r="H56" i="8"/>
  <c r="H55" i="8"/>
  <c r="H53" i="8"/>
  <c r="H51" i="8"/>
  <c r="H46" i="8"/>
  <c r="H42" i="8"/>
  <c r="H40" i="8"/>
  <c r="H38" i="8"/>
  <c r="H37" i="8"/>
  <c r="H35" i="8"/>
  <c r="H33" i="8"/>
  <c r="H31" i="8"/>
  <c r="H30" i="8"/>
  <c r="H29" i="8"/>
  <c r="H28" i="8"/>
  <c r="H26" i="8"/>
  <c r="H21" i="8"/>
  <c r="H20" i="8"/>
  <c r="H19" i="8"/>
  <c r="H18" i="8"/>
  <c r="H17" i="8"/>
  <c r="H16" i="8"/>
  <c r="H15" i="8"/>
  <c r="H14" i="8"/>
  <c r="H13" i="8"/>
  <c r="H12" i="8"/>
  <c r="H11" i="8"/>
  <c r="H10" i="8"/>
  <c r="G91" i="8" l="1"/>
  <c r="H91" i="8" s="1"/>
  <c r="G103" i="8"/>
  <c r="H103" i="8" s="1"/>
  <c r="G49" i="8"/>
  <c r="H49" i="8" s="1"/>
  <c r="G50" i="8"/>
  <c r="H50" i="8" s="1"/>
  <c r="G124" i="8"/>
  <c r="H124" i="8" s="1"/>
  <c r="G69" i="8" l="1"/>
  <c r="H69" i="8" s="1"/>
  <c r="G106" i="8"/>
  <c r="H106" i="8" s="1"/>
  <c r="G70" i="8"/>
  <c r="H70" i="8" s="1"/>
  <c r="G138" i="8"/>
  <c r="H138" i="8" s="1"/>
  <c r="G159" i="8"/>
  <c r="H159" i="8" s="1"/>
  <c r="G126" i="8" l="1"/>
  <c r="H126" i="8" s="1"/>
  <c r="G90" i="8"/>
  <c r="H90" i="8" s="1"/>
  <c r="G167" i="8"/>
  <c r="H167" i="8" s="1"/>
  <c r="G141" i="8" l="1"/>
  <c r="H141" i="8" s="1"/>
  <c r="G105" i="8"/>
  <c r="H105" i="8" s="1"/>
  <c r="G125" i="8" l="1"/>
  <c r="H125" i="8" s="1"/>
  <c r="G160" i="8"/>
  <c r="H160" i="8" s="1"/>
  <c r="F144" i="8"/>
  <c r="F129" i="8"/>
  <c r="F109" i="8"/>
  <c r="F94" i="8"/>
  <c r="F73" i="8"/>
  <c r="F53" i="8"/>
  <c r="F33" i="8"/>
  <c r="G168" i="8" l="1"/>
  <c r="G140" i="8"/>
  <c r="H140" i="8" s="1"/>
  <c r="H168" i="8" l="1"/>
  <c r="H173" i="8" s="1"/>
  <c r="F28" i="8"/>
  <c r="F111" i="8" l="1"/>
  <c r="H122" i="8"/>
  <c r="H101" i="8" l="1"/>
  <c r="F184" i="8"/>
  <c r="F183" i="8"/>
  <c r="F182" i="8"/>
  <c r="F180" i="8"/>
  <c r="F179" i="8"/>
  <c r="F146" i="8" l="1"/>
  <c r="F29" i="8"/>
  <c r="F83" i="8"/>
  <c r="F75" i="8"/>
  <c r="F55" i="8"/>
  <c r="F30" i="8"/>
  <c r="H47" i="8"/>
  <c r="H157" i="8" l="1"/>
  <c r="H43" i="8"/>
  <c r="H217" i="8"/>
  <c r="H224" i="8"/>
  <c r="H201" i="8"/>
  <c r="H211" i="8"/>
  <c r="H230" i="8"/>
  <c r="H165" i="8"/>
  <c r="H22" i="8"/>
  <c r="G10" i="12" s="1"/>
  <c r="H187" i="8"/>
  <c r="G24" i="12" s="1"/>
  <c r="H136" i="8"/>
  <c r="H87" i="8"/>
  <c r="H67" i="8"/>
  <c r="G12" i="12" l="1"/>
  <c r="G26" i="12"/>
  <c r="G33" i="12" l="1"/>
  <c r="G34" i="12" l="1"/>
  <c r="G35" i="12" l="1"/>
  <c r="G36" i="12" s="1"/>
</calcChain>
</file>

<file path=xl/sharedStrings.xml><?xml version="1.0" encoding="utf-8"?>
<sst xmlns="http://schemas.openxmlformats.org/spreadsheetml/2006/main" count="782" uniqueCount="259">
  <si>
    <t>NO</t>
  </si>
  <si>
    <t>URAIAN PEKERJAAN</t>
  </si>
  <si>
    <t>HARGA SAT.</t>
  </si>
  <si>
    <t>JUMLAH HARGA</t>
  </si>
  <si>
    <t>( Rp)</t>
  </si>
  <si>
    <t>( Rp )</t>
  </si>
  <si>
    <t>SAT.</t>
  </si>
  <si>
    <t>VOLUME</t>
  </si>
  <si>
    <t>ls</t>
  </si>
  <si>
    <t xml:space="preserve">B.1. </t>
  </si>
  <si>
    <t xml:space="preserve">A. </t>
  </si>
  <si>
    <t xml:space="preserve">B. </t>
  </si>
  <si>
    <t>Ex.</t>
  </si>
  <si>
    <t>Manual</t>
  </si>
  <si>
    <t>SPESIFIKASI                                                                         MATERIAL/PRODUK</t>
  </si>
  <si>
    <t>Laporan-laporan progres</t>
  </si>
  <si>
    <t>Kode</t>
  </si>
  <si>
    <t>Sesuai Spesifikasi Material</t>
  </si>
  <si>
    <t xml:space="preserve">B.2. </t>
  </si>
  <si>
    <t xml:space="preserve">B.3. </t>
  </si>
  <si>
    <t xml:space="preserve">B.4. </t>
  </si>
  <si>
    <t>Sewa</t>
  </si>
  <si>
    <t>PEKERJAAN PERSIAPAN AWAL</t>
  </si>
  <si>
    <t>( W1 )</t>
  </si>
  <si>
    <r>
      <t>m</t>
    </r>
    <r>
      <rPr>
        <vertAlign val="superscript"/>
        <sz val="11"/>
        <color theme="1"/>
        <rFont val="Arial Narrow"/>
        <family val="2"/>
      </rPr>
      <t>2</t>
    </r>
  </si>
  <si>
    <t>bh</t>
  </si>
  <si>
    <t>( F2 )</t>
  </si>
  <si>
    <t>( F1 )</t>
  </si>
  <si>
    <t>Paint Finish : e.g Dulux Pentalite (44432)</t>
  </si>
  <si>
    <t xml:space="preserve">B.5. </t>
  </si>
  <si>
    <t xml:space="preserve">B.6. </t>
  </si>
  <si>
    <t>Dulux</t>
  </si>
  <si>
    <t xml:space="preserve">C. </t>
  </si>
  <si>
    <t>Philips</t>
  </si>
  <si>
    <t>Schneider</t>
  </si>
  <si>
    <t>lot</t>
  </si>
  <si>
    <r>
      <t>m</t>
    </r>
    <r>
      <rPr>
        <vertAlign val="superscript"/>
        <sz val="11"/>
        <color theme="1"/>
        <rFont val="Arial Narrow"/>
        <family val="2"/>
      </rPr>
      <t>1</t>
    </r>
  </si>
  <si>
    <t>Asahimas</t>
  </si>
  <si>
    <t>Pengukuran (Seeting out seluruh ruangan)</t>
  </si>
  <si>
    <t>Perapihan/Perbaikan kembali instalasi (ex. Pembongkaran)</t>
  </si>
  <si>
    <t>titik</t>
  </si>
  <si>
    <t>Carpet Tile : e.g. Interface Aerial Collection (AE 317 Azure)</t>
  </si>
  <si>
    <t>Carpet Tile : e.g. Interface Bike Path Collection</t>
  </si>
  <si>
    <t>Lead Asia Blue (BP411)</t>
  </si>
  <si>
    <t>- Handle in S/S in Spec' Finish</t>
  </si>
  <si>
    <t>- Patch Fitting</t>
  </si>
  <si>
    <t>set</t>
  </si>
  <si>
    <t>- Aksesories dan material support lainnya</t>
  </si>
  <si>
    <t xml:space="preserve"> - U Channel</t>
  </si>
  <si>
    <t>Jaya Board</t>
  </si>
  <si>
    <t xml:space="preserve"> - Aksesories &amp; Support To Slab</t>
  </si>
  <si>
    <t xml:space="preserve"> - 12 mm THK Gypsum Board in Spec'd Finish &amp; </t>
  </si>
  <si>
    <t xml:space="preserve">    40x40 Galvanized Metal Hollow Frame</t>
  </si>
  <si>
    <t>( W4 )</t>
  </si>
  <si>
    <t>Include Persiapan Awal</t>
  </si>
  <si>
    <t>Pemasangan Ceiling Drop Melingkar/Bulat</t>
  </si>
  <si>
    <t xml:space="preserve"> - Paint Finish e.g Dulux Pentalite Brilliant White</t>
  </si>
  <si>
    <t>Jayaboard</t>
  </si>
  <si>
    <t>Dinding 2 Side Partition Gypsum Board</t>
  </si>
  <si>
    <t>Dekson</t>
  </si>
  <si>
    <t xml:space="preserve">Wallpaper : e.g Starwall (96002) </t>
  </si>
  <si>
    <t>Floor Border - U Channel (R. Kolaborasi - R. Kerja)</t>
  </si>
  <si>
    <t>( P1 )</t>
  </si>
  <si>
    <t>Partition Clear Tempered Glass</t>
  </si>
  <si>
    <t>( P2 )</t>
  </si>
  <si>
    <t>Wallpaper : e.g Starwall (96002) area dalam</t>
  </si>
  <si>
    <t>PEKERJAAN PERSIAPAN</t>
  </si>
  <si>
    <t>( P.3 )</t>
  </si>
  <si>
    <t>( F6 )</t>
  </si>
  <si>
    <t>Partisi Kayu Penyekat Pintu Toilet</t>
  </si>
  <si>
    <t>( P6 )</t>
  </si>
  <si>
    <t>unit</t>
  </si>
  <si>
    <t>Pemasangan lampu LED Downlight 15 Watt</t>
  </si>
  <si>
    <t>Pemasangan lampu LED Indirect Light 4 W/m</t>
  </si>
  <si>
    <t>Pemasangan Double Switch 10 A, 250 V</t>
  </si>
  <si>
    <t>Intalasi Penerangan (lengkap berserta pipa conduit &amp; aksesoriesnya)</t>
  </si>
  <si>
    <t>Under Floor Duct 500 x 50 mm</t>
  </si>
  <si>
    <t>D.</t>
  </si>
  <si>
    <t>PEKERJAAN MEKANIKAL DAN ELEKTRIKAL</t>
  </si>
  <si>
    <t xml:space="preserve">D.1. </t>
  </si>
  <si>
    <t>DIVISI</t>
  </si>
  <si>
    <t>D.3.</t>
  </si>
  <si>
    <t>D.4.</t>
  </si>
  <si>
    <t xml:space="preserve">Pemasangan Server </t>
  </si>
  <si>
    <t>by owner</t>
  </si>
  <si>
    <t>Pemasangan Switch Hub 24 port</t>
  </si>
  <si>
    <t>Pemasangan Outlet data</t>
  </si>
  <si>
    <t xml:space="preserve">Pemasangan Instalasi outlet data : UTP Cat. 6 mm² dlm conduit PVC HI Ø 20 mm </t>
  </si>
  <si>
    <t>Material bantu dan asesoris</t>
  </si>
  <si>
    <t>Pemasangan Outlet telepon</t>
  </si>
  <si>
    <t>Pemasangan Instalasi outlet telepon : 2pairs x 0,6 mm² dlm conduit PVC HI Ø 20 mm</t>
  </si>
  <si>
    <t>D.5.</t>
  </si>
  <si>
    <t>Pemasangan Outlet televisi</t>
  </si>
  <si>
    <t>Pemasangan Instalasi outlet televisi : Coaxial RG-6</t>
  </si>
  <si>
    <t xml:space="preserve">Pemasangan Stop Kontak </t>
  </si>
  <si>
    <t>Intalasi stop kontak (lengkap berserta pipa conduit &amp; aksesoriesnya)</t>
  </si>
  <si>
    <t>D.2.</t>
  </si>
  <si>
    <t>REKAPITULASI BIAYA</t>
  </si>
  <si>
    <t xml:space="preserve">PROYEK </t>
  </si>
  <si>
    <t>:</t>
  </si>
  <si>
    <t>PEKERJAAN</t>
  </si>
  <si>
    <t>NO.</t>
  </si>
  <si>
    <t xml:space="preserve">SUB TOTAL HARGA </t>
  </si>
  <si>
    <t>TOTAL HARGA</t>
  </si>
  <si>
    <t>(RP)</t>
  </si>
  <si>
    <t>DIBULATKAN</t>
  </si>
  <si>
    <t>PEKERJAAN ARSITEKTUR DAN INTERIOR</t>
  </si>
  <si>
    <t>Vinyl : e.g. Vinyl Taco Wood Series Parma Oak (TV-004)</t>
  </si>
  <si>
    <t>( F4 )</t>
  </si>
  <si>
    <t xml:space="preserve">    40x40 Galvanized Metal Hollow Frame </t>
  </si>
  <si>
    <t xml:space="preserve">B.7. </t>
  </si>
  <si>
    <t xml:space="preserve">B.8. </t>
  </si>
  <si>
    <t>PEKERJAAN ARSITEKTUR, INTERIOR DAN ME</t>
  </si>
  <si>
    <t>A.</t>
  </si>
  <si>
    <t>B.</t>
  </si>
  <si>
    <t>B.1</t>
  </si>
  <si>
    <t>B.2</t>
  </si>
  <si>
    <t>B.3</t>
  </si>
  <si>
    <t>B.4</t>
  </si>
  <si>
    <t>B.5</t>
  </si>
  <si>
    <t>B.6</t>
  </si>
  <si>
    <t>AREA KORIDOR</t>
  </si>
  <si>
    <t>C,</t>
  </si>
  <si>
    <t>D.1</t>
  </si>
  <si>
    <t>PEKERJAAN STOP KONTAK DAN PENERANGAN</t>
  </si>
  <si>
    <t>D.2</t>
  </si>
  <si>
    <t>PEKERJAAN INSTALASI DATA</t>
  </si>
  <si>
    <t>D.3</t>
  </si>
  <si>
    <t>PEKERJAAN INSTALASI TELEPON</t>
  </si>
  <si>
    <t>D.4</t>
  </si>
  <si>
    <t>PEKERJAAN MATV</t>
  </si>
  <si>
    <t>D.5</t>
  </si>
  <si>
    <t>TOTAL (A+B+C+D)</t>
  </si>
  <si>
    <t>DIVISI PELAYANAN DAN DIVISI ASURANSI</t>
  </si>
  <si>
    <t>AREA KOLABORASI</t>
  </si>
  <si>
    <t>Total - B.2. AREA KOLABORASI</t>
  </si>
  <si>
    <t>RUANG KADIV PELAYANAN</t>
  </si>
  <si>
    <t xml:space="preserve">Total - B.3. RUANG KADIV PELAYANAN : </t>
  </si>
  <si>
    <t>RUANG KADIV ASURANSI</t>
  </si>
  <si>
    <t xml:space="preserve">Total - B.4. RUANG KADIV ASURANSI : </t>
  </si>
  <si>
    <t xml:space="preserve">Total - B.5. RUANG ARSIP DIVISI PELAYANAN : </t>
  </si>
  <si>
    <t>RUANG ARSIP DIVISI PELAYANAN</t>
  </si>
  <si>
    <t>RUANG ARSIP DIVISI ASURANSI</t>
  </si>
  <si>
    <t xml:space="preserve">Total - D.2. PEKERJAAN INSTALASI DATA : </t>
  </si>
  <si>
    <t xml:space="preserve">Total - D.3. PEKERJAAN INSTALASI TELEPON : </t>
  </si>
  <si>
    <t xml:space="preserve">Total - D.4. PEKERJAAN MATV : </t>
  </si>
  <si>
    <t xml:space="preserve">Total - D.5. PEKERJAAN MEKANIKAL : </t>
  </si>
  <si>
    <t xml:space="preserve">Total - D.1. PEKERJAAN STOP KONTAK DAN PENERANGAN : </t>
  </si>
  <si>
    <t>AREA KERJA DIV PELAYANAN DAN DIV ASURANSI</t>
  </si>
  <si>
    <t xml:space="preserve">Total - B.1. AREA KERJA DIV PELAYANAN DAN DIV ASURANSI : </t>
  </si>
  <si>
    <t>AREA  KOLABORASI</t>
  </si>
  <si>
    <t>B.7</t>
  </si>
  <si>
    <t>B.8</t>
  </si>
  <si>
    <t xml:space="preserve">Total - A. PEKERJAAN PERSIAPAN AWAL : </t>
  </si>
  <si>
    <t>Pembuatan Direksi Keet/Kantor Proyek dan Gudang Alat uk 4x6 m</t>
  </si>
  <si>
    <t>m2</t>
  </si>
  <si>
    <t>Listrik &amp; Air kerja selama pekerjaan berlangsung</t>
  </si>
  <si>
    <t>Keamanan selama pekerjaan berlangsung (Banner Pengaman)</t>
  </si>
  <si>
    <t>Pek Administrasi, Dokumentasi Pelaksanaan &amp; Shop Drawing</t>
  </si>
  <si>
    <t>Mobilisasi dan Demobilisasi Alat (selama pekerjaan berlangsung)</t>
  </si>
  <si>
    <t>Selama pek. Berlangsung</t>
  </si>
  <si>
    <t>Pembongkaran Lay Out Ruang Dalam (Existing)</t>
  </si>
  <si>
    <t>Pembersihan Harian dan Buang Bekas Bongkaran ke luar lokasi bangunan</t>
  </si>
  <si>
    <t>Supreme, Kabel Metal</t>
  </si>
  <si>
    <t>Spektra, Interack</t>
  </si>
  <si>
    <t>TP Link, Pro Link</t>
  </si>
  <si>
    <t>Belden, Nexan</t>
  </si>
  <si>
    <t>Wisi, Igor</t>
  </si>
  <si>
    <t>Pemasangan difuser serta penyambungan dengan instalasi eksisting lengkap dengan asesoris agar sistem berjalan dengan baik</t>
  </si>
  <si>
    <t>SAD 400 x 400</t>
  </si>
  <si>
    <t>Prima Wangi, Comfort Aire</t>
  </si>
  <si>
    <t>RAG 400 x 400</t>
  </si>
  <si>
    <t>PEKERJAAN TATA UDARA</t>
  </si>
  <si>
    <t>m</t>
  </si>
  <si>
    <t>Instalasi Kabel HDMI</t>
  </si>
  <si>
    <t>Mini PC</t>
  </si>
  <si>
    <t>Pemasangan Tap off 5 way</t>
  </si>
  <si>
    <t>Penyambungan ke Instalasi eksisting : Coaxial RG-6</t>
  </si>
  <si>
    <t>UGREEN, Orico</t>
  </si>
  <si>
    <t>Interface</t>
  </si>
  <si>
    <t>Starwall</t>
  </si>
  <si>
    <t>Taco</t>
  </si>
  <si>
    <t>(DC-01)</t>
  </si>
  <si>
    <t>(UC-01)</t>
  </si>
  <si>
    <t xml:space="preserve"> - Paint Finish e.g Dulux Pentalite Fabulous Feeling / Symphony Red</t>
  </si>
  <si>
    <t>Grace Wood</t>
  </si>
  <si>
    <t>Pemasangan Kuf Roller blind</t>
  </si>
  <si>
    <t>Pemasangan Up Ceiling (Ruang Kepala Divisi)</t>
  </si>
  <si>
    <t xml:space="preserve"> - Pemasangan Drop Ceiling, Gypsum Rangka Hollow</t>
  </si>
  <si>
    <t xml:space="preserve"> - Pemasangan Ceiling Up H=200mm, Gypsum Rangka Hollow</t>
  </si>
  <si>
    <t>(lebar 300mm tebal 60 mm)</t>
  </si>
  <si>
    <t>J-Stone</t>
  </si>
  <si>
    <t>RUANG MONITOR DIVISI PELAYANAN</t>
  </si>
  <si>
    <t>Dinding Back drop monitor</t>
  </si>
  <si>
    <t>RUANG MONITOR DIVISI ASURANSI</t>
  </si>
  <si>
    <t xml:space="preserve">B.9. </t>
  </si>
  <si>
    <t>Pelapis Pintu Besi ruang Panel</t>
  </si>
  <si>
    <t xml:space="preserve">Total - B.8. RUANG MONITOR DIVISI ASURANSI : </t>
  </si>
  <si>
    <t xml:space="preserve">Total - B.9. AREA KORIDOR : </t>
  </si>
  <si>
    <t xml:space="preserve">Total - B.7. RUANG ARSIP DIVISI ASURANSI : </t>
  </si>
  <si>
    <t>B.9</t>
  </si>
  <si>
    <t>Pemasangan lampu TL LED 18 Watt</t>
  </si>
  <si>
    <t>Pemasangan Single Switch 10 A, 250 V</t>
  </si>
  <si>
    <t>Pemasangan Switch Hub 36 port</t>
  </si>
  <si>
    <t>Unit telepon digital</t>
  </si>
  <si>
    <t>JL. H.R. RASUNA SAID KAV C-2 JAKARTA SELATAN</t>
  </si>
  <si>
    <t>HPL:  e.g. Taco Mono Walnut (TH 821 J) Top parapet Plywood finish</t>
  </si>
  <si>
    <t>Dinding Parapet gypsum 12 mm 1 muka, rangka hollow galvanis</t>
  </si>
  <si>
    <t>Wallpaper : e.g. J-Stone (7714-1) Pembungkus Kolom</t>
  </si>
  <si>
    <t>Door Type D.4 (Pintu kayu Double)</t>
  </si>
  <si>
    <t>Parquet : e.g. Grace Wood Kalimantan Golden Rosewood</t>
  </si>
  <si>
    <t>Door Type D.2 (Frameless)</t>
  </si>
  <si>
    <t>Door Type D.3 (Pintu kayu)</t>
  </si>
  <si>
    <t xml:space="preserve"> -  Kayu Lapis HPL : e.g. Taco Zurich Elm (TH 1216 FC)</t>
  </si>
  <si>
    <t xml:space="preserve"> - 200 mm THK Plywood in HPL e. g. Taco Zurich Elm (TH 1216 FC) Finish,</t>
  </si>
  <si>
    <t xml:space="preserve"> - 200 mm THK Plywood in HPL e. g. Taco Zurich Elm (TH 1216 FC) Finish, </t>
  </si>
  <si>
    <t>Paint Finish : e.g. Dulux Pentalite (44432)</t>
  </si>
  <si>
    <t xml:space="preserve">B.10. </t>
  </si>
  <si>
    <t>B.10</t>
  </si>
  <si>
    <t>Cat bagian luar pintu Lift dan Jamb termasuk cat dasar</t>
  </si>
  <si>
    <t>Cat kusen dan pintu besi bagian luar dan dalam termasuk cat dasar</t>
  </si>
  <si>
    <t>Cat Kusen Pintu Besi, Pelapis Pintu Pintu plywood fin. HPL motif kayu + nat Alumunium U Chanel 1 cm</t>
  </si>
  <si>
    <t>Pengecatan pintu Lift</t>
  </si>
  <si>
    <t>Door Type D.3 (Penggantian pintu baru)</t>
  </si>
  <si>
    <t>Peralatan Keselamatan &amp; Kesehatan Kerja (K-3)</t>
  </si>
  <si>
    <t>Scaffolding/Perancah</t>
  </si>
  <si>
    <t>AREA LIFT SERVIS, GUDANG DAN PANTRY</t>
  </si>
  <si>
    <t xml:space="preserve">Total - B.10. AREA LIFT SERVIS, GUDANG DAN PANTRY : </t>
  </si>
  <si>
    <t>( W3 )</t>
  </si>
  <si>
    <t>( D.4 )</t>
  </si>
  <si>
    <t>( D.2 )</t>
  </si>
  <si>
    <t xml:space="preserve"> (D.2 )</t>
  </si>
  <si>
    <t>( D 3 )</t>
  </si>
  <si>
    <t>( D.3 )</t>
  </si>
  <si>
    <t>PEKERJAAN CEILING</t>
  </si>
  <si>
    <t xml:space="preserve">Total - C.1. PEKERJAAN CEILING : </t>
  </si>
  <si>
    <t>Pembongkaran Ceiling Accoustic dan Metal Ceiling (Existing)</t>
  </si>
  <si>
    <t>Perbaikan instalasi</t>
  </si>
  <si>
    <t xml:space="preserve"> - Pemasangan Ceiling Datar, Gypsum Rangka Hollow + Shadow Line</t>
  </si>
  <si>
    <t>Pemasangan Acoustic Ceiling include Frame dan Wall Angle (Gudang dan Pantry)</t>
  </si>
  <si>
    <t>Armstrong</t>
  </si>
  <si>
    <t xml:space="preserve">Pengecatan Pintu Besi tangga darurat </t>
  </si>
  <si>
    <t xml:space="preserve"> </t>
  </si>
  <si>
    <t>Kusen Pintu Alumunium Anodized putih (ex.YKK) + kayu solid didalamnya, Pintu plywood fin. HPL motif kayu, Lengkap dengan Accessories (ex.Dekson) dan material support lainnya.</t>
  </si>
  <si>
    <t>Kusen Pintu Alumunium Anodized putih (ex.YKK) + kayu solid didalamnya, Pintu plywood fin. HPL motif kayu, Lengkap dengan Accessories (ex.Dekson) dan material support lainnya. Termasuk pembongkaran dan perapihan opening.</t>
  </si>
  <si>
    <t>LOKASI</t>
  </si>
  <si>
    <t>JL. H.R. RASUNA SAID KAV C-2, JAKARTA SELATAN</t>
  </si>
  <si>
    <t>Leveling lantai (untuk perataan kembali lantai existing) t=5 cm</t>
  </si>
  <si>
    <t>PENGADAAN RENOVASI INTERIOR RUANG KERJA 5 (LIMA) DIVISI KANTOR PUSAT</t>
  </si>
  <si>
    <t xml:space="preserve">    40x40 Galvanized Metal Hollow Frame (H=900 mm)</t>
  </si>
  <si>
    <t xml:space="preserve"> - 12 mm THK Clear Tempered Glass + Sticker Sanblast</t>
  </si>
  <si>
    <t>- 12 mm THK Clear Tempered Glass + Sticker Sandblast</t>
  </si>
  <si>
    <t xml:space="preserve"> - 12 mm THK Clear Tempered Glass  + Sticker Sanblast</t>
  </si>
  <si>
    <t>- 12 mm THK Clear Tempered Glass  + Sticker Sanblast</t>
  </si>
  <si>
    <t xml:space="preserve">Total - B.6. RUANG MONITOR DIVISI PELAYANAN : </t>
  </si>
  <si>
    <t>PPN. 10%</t>
  </si>
  <si>
    <t>GRAND TOTAL</t>
  </si>
  <si>
    <t>BILL OF QUANTITY (BQ)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</si>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</sst>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0&quot;.&quot;"/>
    <numFmt numFmtId="168" formatCode="dd/mm/yyyy;@"/>
    <numFmt numFmtId="169" formatCode="_-* #,##0.00_-;\-* #,##0.00_-;_-* &quot;-&quot;_-;_-@_-"/>
    <numFmt numFmtId="170" formatCode="_(&quot;Rp&quot;* #,##0_);_(&quot;Rp&quot;* \(#,##0\);_(&quot;Rp&quot;* &quot;-&quot;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6"/>
      <color theme="1"/>
      <name val="Arial Narrow"/>
      <family val="2"/>
    </font>
    <font>
      <b/>
      <i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2" tint="-9.9978637043366805E-2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2" fillId="3" borderId="0" applyNumberFormat="0" applyBorder="0" applyAlignment="0" applyProtection="0"/>
    <xf numFmtId="0" fontId="18" fillId="0" borderId="0"/>
    <xf numFmtId="0" fontId="1" fillId="0" borderId="0"/>
    <xf numFmtId="165" fontId="13" fillId="0" borderId="0" applyFont="0" applyFill="0" applyBorder="0" applyAlignment="0" applyProtection="0"/>
  </cellStyleXfs>
  <cellXfs count="396">
    <xf numFmtId="0" fontId="0" fillId="0" borderId="0" xfId="0"/>
    <xf numFmtId="0" fontId="4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66" fontId="6" fillId="2" borderId="16" xfId="2" applyNumberFormat="1" applyFont="1" applyFill="1" applyBorder="1" applyAlignment="1">
      <alignment horizontal="right"/>
    </xf>
    <xf numFmtId="165" fontId="6" fillId="2" borderId="2" xfId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6" fontId="7" fillId="2" borderId="5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0" fontId="6" fillId="2" borderId="0" xfId="0" applyFont="1" applyFill="1"/>
    <xf numFmtId="166" fontId="7" fillId="2" borderId="1" xfId="2" applyNumberFormat="1" applyFont="1" applyFill="1" applyBorder="1" applyAlignment="1">
      <alignment horizontal="right"/>
    </xf>
    <xf numFmtId="166" fontId="6" fillId="2" borderId="1" xfId="2" applyNumberFormat="1" applyFont="1" applyFill="1" applyBorder="1" applyAlignment="1">
      <alignment horizontal="right"/>
    </xf>
    <xf numFmtId="166" fontId="8" fillId="2" borderId="1" xfId="2" applyNumberFormat="1" applyFont="1" applyFill="1" applyBorder="1" applyAlignment="1">
      <alignment horizontal="right"/>
    </xf>
    <xf numFmtId="166" fontId="7" fillId="2" borderId="10" xfId="2" applyNumberFormat="1" applyFont="1" applyFill="1" applyBorder="1" applyAlignment="1">
      <alignment horizontal="right"/>
    </xf>
    <xf numFmtId="166" fontId="6" fillId="2" borderId="7" xfId="2" applyNumberFormat="1" applyFont="1" applyFill="1" applyBorder="1" applyAlignment="1">
      <alignment horizontal="right"/>
    </xf>
    <xf numFmtId="166" fontId="7" fillId="2" borderId="7" xfId="2" applyNumberFormat="1" applyFont="1" applyFill="1" applyBorder="1" applyAlignment="1">
      <alignment horizontal="right"/>
    </xf>
    <xf numFmtId="166" fontId="7" fillId="2" borderId="15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center"/>
    </xf>
    <xf numFmtId="0" fontId="6" fillId="2" borderId="5" xfId="0" applyFont="1" applyFill="1" applyBorder="1"/>
    <xf numFmtId="166" fontId="6" fillId="2" borderId="5" xfId="2" applyNumberFormat="1" applyFont="1" applyFill="1" applyBorder="1" applyAlignment="1"/>
    <xf numFmtId="165" fontId="6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" fontId="7" fillId="2" borderId="1" xfId="0" applyNumberFormat="1" applyFont="1" applyFill="1" applyBorder="1" applyAlignment="1"/>
    <xf numFmtId="166" fontId="7" fillId="2" borderId="1" xfId="2" applyNumberFormat="1" applyFont="1" applyFill="1" applyBorder="1" applyAlignment="1"/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5" fontId="6" fillId="2" borderId="7" xfId="1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7" fontId="5" fillId="2" borderId="0" xfId="0" applyNumberFormat="1" applyFont="1" applyFill="1"/>
    <xf numFmtId="165" fontId="5" fillId="2" borderId="0" xfId="1" applyFont="1" applyFill="1"/>
    <xf numFmtId="0" fontId="5" fillId="2" borderId="0" xfId="0" applyFont="1" applyFill="1"/>
    <xf numFmtId="166" fontId="5" fillId="2" borderId="0" xfId="2" applyNumberFormat="1" applyFont="1" applyFill="1"/>
    <xf numFmtId="166" fontId="6" fillId="2" borderId="0" xfId="2" applyNumberFormat="1" applyFont="1" applyFill="1"/>
    <xf numFmtId="167" fontId="7" fillId="2" borderId="0" xfId="0" applyNumberFormat="1" applyFont="1" applyFill="1"/>
    <xf numFmtId="0" fontId="7" fillId="2" borderId="0" xfId="0" applyFont="1" applyFill="1"/>
    <xf numFmtId="166" fontId="7" fillId="2" borderId="0" xfId="2" applyNumberFormat="1" applyFont="1" applyFill="1" applyAlignment="1">
      <alignment horizontal="right"/>
    </xf>
    <xf numFmtId="166" fontId="7" fillId="2" borderId="0" xfId="2" applyNumberFormat="1" applyFont="1" applyFill="1"/>
    <xf numFmtId="166" fontId="6" fillId="0" borderId="11" xfId="2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6" fontId="7" fillId="0" borderId="5" xfId="2" applyNumberFormat="1" applyFont="1" applyFill="1" applyBorder="1" applyAlignment="1">
      <alignment horizontal="right"/>
    </xf>
    <xf numFmtId="166" fontId="6" fillId="0" borderId="2" xfId="2" applyNumberFormat="1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166" fontId="7" fillId="0" borderId="14" xfId="2" applyNumberFormat="1" applyFont="1" applyFill="1" applyBorder="1" applyAlignment="1">
      <alignment horizontal="right"/>
    </xf>
    <xf numFmtId="165" fontId="6" fillId="0" borderId="11" xfId="1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6" fontId="6" fillId="0" borderId="16" xfId="2" applyNumberFormat="1" applyFont="1" applyFill="1" applyBorder="1" applyAlignment="1">
      <alignment horizontal="right"/>
    </xf>
    <xf numFmtId="166" fontId="6" fillId="0" borderId="17" xfId="2" applyNumberFormat="1" applyFont="1" applyFill="1" applyBorder="1" applyAlignment="1"/>
    <xf numFmtId="165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right"/>
    </xf>
    <xf numFmtId="166" fontId="6" fillId="0" borderId="1" xfId="2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right"/>
    </xf>
    <xf numFmtId="165" fontId="6" fillId="0" borderId="7" xfId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6" fontId="7" fillId="0" borderId="10" xfId="2" applyNumberFormat="1" applyFont="1" applyFill="1" applyBorder="1" applyAlignment="1">
      <alignment horizontal="right"/>
    </xf>
    <xf numFmtId="166" fontId="6" fillId="0" borderId="7" xfId="2" applyNumberFormat="1" applyFont="1" applyFill="1" applyBorder="1" applyAlignment="1">
      <alignment horizontal="right"/>
    </xf>
    <xf numFmtId="166" fontId="7" fillId="0" borderId="7" xfId="2" applyNumberFormat="1" applyFont="1" applyFill="1" applyBorder="1" applyAlignment="1">
      <alignment horizontal="right"/>
    </xf>
    <xf numFmtId="166" fontId="7" fillId="0" borderId="15" xfId="2" applyNumberFormat="1" applyFont="1" applyFill="1" applyBorder="1" applyAlignment="1">
      <alignment horizontal="right"/>
    </xf>
    <xf numFmtId="165" fontId="7" fillId="0" borderId="2" xfId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"/>
    </xf>
    <xf numFmtId="165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167" fontId="4" fillId="0" borderId="0" xfId="0" applyNumberFormat="1" applyFont="1" applyFill="1"/>
    <xf numFmtId="165" fontId="4" fillId="0" borderId="0" xfId="1" applyFont="1" applyFill="1"/>
    <xf numFmtId="166" fontId="4" fillId="0" borderId="0" xfId="2" applyNumberFormat="1" applyFont="1" applyFill="1"/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9" fillId="0" borderId="0" xfId="10" applyFont="1" applyAlignment="1">
      <alignment vertical="center"/>
    </xf>
    <xf numFmtId="0" fontId="20" fillId="0" borderId="0" xfId="10" applyFont="1" applyAlignment="1">
      <alignment horizontal="center" vertical="center"/>
    </xf>
    <xf numFmtId="0" fontId="19" fillId="5" borderId="28" xfId="10" applyFont="1" applyFill="1" applyBorder="1" applyAlignment="1">
      <alignment vertical="center"/>
    </xf>
    <xf numFmtId="0" fontId="19" fillId="5" borderId="29" xfId="10" applyFont="1" applyFill="1" applyBorder="1" applyAlignment="1">
      <alignment vertical="center"/>
    </xf>
    <xf numFmtId="165" fontId="19" fillId="5" borderId="30" xfId="10" applyNumberFormat="1" applyFont="1" applyFill="1" applyBorder="1" applyAlignment="1">
      <alignment vertical="center"/>
    </xf>
    <xf numFmtId="0" fontId="20" fillId="5" borderId="31" xfId="10" applyFont="1" applyFill="1" applyBorder="1" applyAlignment="1">
      <alignment horizontal="center" vertical="center"/>
    </xf>
    <xf numFmtId="165" fontId="20" fillId="5" borderId="33" xfId="10" applyNumberFormat="1" applyFont="1" applyFill="1" applyBorder="1" applyAlignment="1">
      <alignment vertical="center"/>
    </xf>
    <xf numFmtId="0" fontId="19" fillId="5" borderId="32" xfId="10" applyFont="1" applyFill="1" applyBorder="1" applyAlignment="1">
      <alignment vertical="center"/>
    </xf>
    <xf numFmtId="0" fontId="20" fillId="5" borderId="34" xfId="10" applyFont="1" applyFill="1" applyBorder="1" applyAlignment="1">
      <alignment vertical="center"/>
    </xf>
    <xf numFmtId="0" fontId="20" fillId="5" borderId="24" xfId="10" applyFont="1" applyFill="1" applyBorder="1" applyAlignment="1">
      <alignment vertical="center"/>
    </xf>
    <xf numFmtId="0" fontId="20" fillId="5" borderId="25" xfId="10" applyFont="1" applyFill="1" applyBorder="1" applyAlignment="1">
      <alignment vertical="center"/>
    </xf>
    <xf numFmtId="0" fontId="19" fillId="5" borderId="26" xfId="10" applyFont="1" applyFill="1" applyBorder="1" applyAlignment="1">
      <alignment vertical="center"/>
    </xf>
    <xf numFmtId="37" fontId="20" fillId="5" borderId="26" xfId="10" applyNumberFormat="1" applyFont="1" applyFill="1" applyBorder="1" applyAlignment="1">
      <alignment vertical="center"/>
    </xf>
    <xf numFmtId="165" fontId="20" fillId="5" borderId="27" xfId="10" applyNumberFormat="1" applyFont="1" applyFill="1" applyBorder="1" applyAlignment="1">
      <alignment vertical="center"/>
    </xf>
    <xf numFmtId="37" fontId="20" fillId="5" borderId="29" xfId="10" applyNumberFormat="1" applyFont="1" applyFill="1" applyBorder="1" applyAlignment="1">
      <alignment vertical="center"/>
    </xf>
    <xf numFmtId="165" fontId="20" fillId="5" borderId="30" xfId="10" applyNumberFormat="1" applyFont="1" applyFill="1" applyBorder="1" applyAlignment="1">
      <alignment vertical="center"/>
    </xf>
    <xf numFmtId="165" fontId="24" fillId="4" borderId="0" xfId="12" applyFont="1" applyFill="1" applyBorder="1" applyAlignment="1">
      <alignment horizontal="center" vertical="center"/>
    </xf>
    <xf numFmtId="165" fontId="25" fillId="4" borderId="0" xfId="12" applyFont="1" applyFill="1" applyAlignment="1">
      <alignment horizontal="center"/>
    </xf>
    <xf numFmtId="165" fontId="19" fillId="4" borderId="0" xfId="12" applyFont="1" applyFill="1"/>
    <xf numFmtId="0" fontId="25" fillId="4" borderId="0" xfId="11" applyFont="1" applyFill="1" applyAlignment="1">
      <alignment horizontal="center"/>
    </xf>
    <xf numFmtId="0" fontId="24" fillId="4" borderId="0" xfId="11" applyFont="1" applyFill="1" applyAlignment="1">
      <alignment horizontal="center"/>
    </xf>
    <xf numFmtId="0" fontId="6" fillId="2" borderId="42" xfId="0" applyFont="1" applyFill="1" applyBorder="1" applyAlignment="1">
      <alignment horizontal="center"/>
    </xf>
    <xf numFmtId="166" fontId="6" fillId="2" borderId="39" xfId="2" applyNumberFormat="1" applyFont="1" applyFill="1" applyBorder="1" applyAlignment="1">
      <alignment horizontal="center"/>
    </xf>
    <xf numFmtId="166" fontId="6" fillId="2" borderId="39" xfId="2" applyNumberFormat="1" applyFont="1" applyFill="1" applyBorder="1" applyAlignment="1">
      <alignment horizontal="right"/>
    </xf>
    <xf numFmtId="165" fontId="6" fillId="2" borderId="39" xfId="9" quotePrefix="1" applyNumberFormat="1" applyFont="1" applyFill="1" applyBorder="1" applyAlignment="1">
      <alignment horizontal="left"/>
    </xf>
    <xf numFmtId="0" fontId="6" fillId="2" borderId="40" xfId="9" applyFont="1" applyFill="1" applyBorder="1" applyAlignment="1">
      <alignment horizontal="center"/>
    </xf>
    <xf numFmtId="0" fontId="6" fillId="2" borderId="41" xfId="9" applyFont="1" applyFill="1" applyBorder="1" applyAlignment="1">
      <alignment horizontal="center"/>
    </xf>
    <xf numFmtId="166" fontId="6" fillId="2" borderId="42" xfId="2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167" fontId="6" fillId="2" borderId="55" xfId="0" applyNumberFormat="1" applyFont="1" applyFill="1" applyBorder="1"/>
    <xf numFmtId="167" fontId="7" fillId="2" borderId="55" xfId="0" applyNumberFormat="1" applyFont="1" applyFill="1" applyBorder="1" applyAlignment="1">
      <alignment horizontal="center"/>
    </xf>
    <xf numFmtId="166" fontId="6" fillId="2" borderId="43" xfId="2" applyNumberFormat="1" applyFont="1" applyFill="1" applyBorder="1" applyAlignment="1">
      <alignment horizontal="center"/>
    </xf>
    <xf numFmtId="166" fontId="6" fillId="2" borderId="58" xfId="2" applyNumberFormat="1" applyFont="1" applyFill="1" applyBorder="1" applyAlignment="1">
      <alignment horizontal="center"/>
    </xf>
    <xf numFmtId="167" fontId="6" fillId="2" borderId="59" xfId="2" applyNumberFormat="1" applyFont="1" applyFill="1" applyBorder="1" applyAlignment="1">
      <alignment horizontal="right"/>
    </xf>
    <xf numFmtId="165" fontId="6" fillId="2" borderId="39" xfId="1" applyFont="1" applyFill="1" applyBorder="1" applyAlignment="1">
      <alignment horizontal="left"/>
    </xf>
    <xf numFmtId="166" fontId="6" fillId="2" borderId="42" xfId="2" applyNumberFormat="1" applyFont="1" applyFill="1" applyBorder="1"/>
    <xf numFmtId="166" fontId="6" fillId="2" borderId="43" xfId="2" applyNumberFormat="1" applyFont="1" applyFill="1" applyBorder="1" applyAlignment="1"/>
    <xf numFmtId="166" fontId="6" fillId="2" borderId="58" xfId="2" applyNumberFormat="1" applyFont="1" applyFill="1" applyBorder="1" applyAlignment="1"/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0" xfId="8" applyFont="1" applyFill="1" applyBorder="1" applyAlignment="1">
      <alignment horizontal="right" vertical="center"/>
    </xf>
    <xf numFmtId="0" fontId="6" fillId="2" borderId="41" xfId="8" applyFont="1" applyFill="1" applyBorder="1" applyAlignment="1">
      <alignment horizontal="right" vertical="center"/>
    </xf>
    <xf numFmtId="167" fontId="6" fillId="2" borderId="13" xfId="0" applyNumberFormat="1" applyFont="1" applyFill="1" applyBorder="1" applyAlignment="1">
      <alignment horizontal="center"/>
    </xf>
    <xf numFmtId="167" fontId="6" fillId="2" borderId="55" xfId="0" applyNumberFormat="1" applyFont="1" applyFill="1" applyBorder="1" applyAlignment="1">
      <alignment horizontal="center"/>
    </xf>
    <xf numFmtId="166" fontId="7" fillId="2" borderId="61" xfId="2" applyNumberFormat="1" applyFont="1" applyFill="1" applyBorder="1" applyAlignment="1">
      <alignment horizontal="right"/>
    </xf>
    <xf numFmtId="167" fontId="7" fillId="2" borderId="59" xfId="0" applyNumberFormat="1" applyFont="1" applyFill="1" applyBorder="1" applyAlignment="1">
      <alignment horizontal="center"/>
    </xf>
    <xf numFmtId="165" fontId="7" fillId="2" borderId="39" xfId="1" applyFont="1" applyFill="1" applyBorder="1"/>
    <xf numFmtId="0" fontId="8" fillId="2" borderId="40" xfId="0" applyFont="1" applyFill="1" applyBorder="1"/>
    <xf numFmtId="0" fontId="8" fillId="2" borderId="41" xfId="0" applyFont="1" applyFill="1" applyBorder="1"/>
    <xf numFmtId="167" fontId="8" fillId="2" borderId="59" xfId="0" applyNumberFormat="1" applyFont="1" applyFill="1" applyBorder="1" applyAlignment="1">
      <alignment horizontal="right" vertical="center"/>
    </xf>
    <xf numFmtId="165" fontId="8" fillId="2" borderId="39" xfId="1" applyFont="1" applyFill="1" applyBorder="1" applyAlignment="1">
      <alignment wrapText="1"/>
    </xf>
    <xf numFmtId="0" fontId="10" fillId="2" borderId="40" xfId="0" applyFont="1" applyFill="1" applyBorder="1" applyAlignment="1">
      <alignment horizontal="center"/>
    </xf>
    <xf numFmtId="166" fontId="9" fillId="2" borderId="42" xfId="2" applyNumberFormat="1" applyFont="1" applyFill="1" applyBorder="1" applyAlignment="1">
      <alignment horizontal="right"/>
    </xf>
    <xf numFmtId="166" fontId="6" fillId="0" borderId="39" xfId="2" applyNumberFormat="1" applyFont="1" applyFill="1" applyBorder="1" applyAlignment="1">
      <alignment horizontal="center"/>
    </xf>
    <xf numFmtId="167" fontId="6" fillId="2" borderId="62" xfId="2" applyNumberFormat="1" applyFont="1" applyFill="1" applyBorder="1" applyAlignment="1">
      <alignment horizontal="right"/>
    </xf>
    <xf numFmtId="165" fontId="6" fillId="2" borderId="39" xfId="9" quotePrefix="1" applyNumberFormat="1" applyFont="1" applyFill="1" applyBorder="1" applyAlignment="1">
      <alignment horizontal="left" wrapText="1"/>
    </xf>
    <xf numFmtId="164" fontId="6" fillId="2" borderId="59" xfId="2" applyFont="1" applyFill="1" applyBorder="1" applyAlignment="1">
      <alignment horizontal="right"/>
    </xf>
    <xf numFmtId="167" fontId="6" fillId="2" borderId="63" xfId="0" applyNumberFormat="1" applyFont="1" applyFill="1" applyBorder="1" applyAlignment="1">
      <alignment horizontal="center"/>
    </xf>
    <xf numFmtId="166" fontId="7" fillId="2" borderId="64" xfId="2" applyNumberFormat="1" applyFont="1" applyFill="1" applyBorder="1" applyAlignment="1">
      <alignment horizontal="right"/>
    </xf>
    <xf numFmtId="167" fontId="8" fillId="2" borderId="59" xfId="0" applyNumberFormat="1" applyFont="1" applyFill="1" applyBorder="1" applyAlignment="1">
      <alignment horizontal="right"/>
    </xf>
    <xf numFmtId="165" fontId="8" fillId="2" borderId="39" xfId="1" applyFont="1" applyFill="1" applyBorder="1"/>
    <xf numFmtId="166" fontId="7" fillId="0" borderId="61" xfId="2" applyNumberFormat="1" applyFont="1" applyFill="1" applyBorder="1" applyAlignment="1">
      <alignment horizontal="right"/>
    </xf>
    <xf numFmtId="167" fontId="8" fillId="0" borderId="59" xfId="0" applyNumberFormat="1" applyFont="1" applyFill="1" applyBorder="1" applyAlignment="1">
      <alignment horizontal="right"/>
    </xf>
    <xf numFmtId="165" fontId="8" fillId="0" borderId="39" xfId="1" applyFont="1" applyFill="1" applyBorder="1"/>
    <xf numFmtId="0" fontId="10" fillId="0" borderId="40" xfId="0" applyFont="1" applyFill="1" applyBorder="1" applyAlignment="1">
      <alignment horizontal="center"/>
    </xf>
    <xf numFmtId="0" fontId="8" fillId="0" borderId="41" xfId="0" applyFont="1" applyFill="1" applyBorder="1"/>
    <xf numFmtId="0" fontId="6" fillId="0" borderId="42" xfId="0" applyFont="1" applyFill="1" applyBorder="1" applyAlignment="1">
      <alignment horizontal="center"/>
    </xf>
    <xf numFmtId="166" fontId="9" fillId="0" borderId="42" xfId="2" applyNumberFormat="1" applyFont="1" applyFill="1" applyBorder="1" applyAlignment="1">
      <alignment horizontal="right"/>
    </xf>
    <xf numFmtId="166" fontId="6" fillId="0" borderId="39" xfId="2" applyNumberFormat="1" applyFont="1" applyFill="1" applyBorder="1" applyAlignment="1">
      <alignment horizontal="right"/>
    </xf>
    <xf numFmtId="166" fontId="6" fillId="0" borderId="42" xfId="2" applyNumberFormat="1" applyFont="1" applyFill="1" applyBorder="1" applyAlignment="1">
      <alignment horizontal="right"/>
    </xf>
    <xf numFmtId="167" fontId="6" fillId="0" borderId="59" xfId="2" applyNumberFormat="1" applyFont="1" applyFill="1" applyBorder="1" applyAlignment="1">
      <alignment horizontal="right"/>
    </xf>
    <xf numFmtId="165" fontId="6" fillId="0" borderId="39" xfId="1" quotePrefix="1" applyFont="1" applyFill="1" applyBorder="1" applyAlignment="1">
      <alignment horizontal="left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6" fontId="6" fillId="0" borderId="43" xfId="2" applyNumberFormat="1" applyFont="1" applyFill="1" applyBorder="1" applyAlignment="1"/>
    <xf numFmtId="166" fontId="6" fillId="0" borderId="58" xfId="2" applyNumberFormat="1" applyFont="1" applyFill="1" applyBorder="1" applyAlignment="1"/>
    <xf numFmtId="164" fontId="6" fillId="0" borderId="59" xfId="2" applyFont="1" applyFill="1" applyBorder="1" applyAlignment="1">
      <alignment horizontal="right"/>
    </xf>
    <xf numFmtId="167" fontId="6" fillId="0" borderId="62" xfId="2" applyNumberFormat="1" applyFont="1" applyFill="1" applyBorder="1" applyAlignment="1">
      <alignment horizontal="right"/>
    </xf>
    <xf numFmtId="166" fontId="6" fillId="0" borderId="65" xfId="2" applyNumberFormat="1" applyFont="1" applyFill="1" applyBorder="1" applyAlignment="1"/>
    <xf numFmtId="167" fontId="6" fillId="0" borderId="13" xfId="0" applyNumberFormat="1" applyFont="1" applyFill="1" applyBorder="1" applyAlignment="1">
      <alignment horizontal="center"/>
    </xf>
    <xf numFmtId="167" fontId="7" fillId="0" borderId="59" xfId="0" applyNumberFormat="1" applyFont="1" applyFill="1" applyBorder="1" applyAlignment="1">
      <alignment horizontal="center"/>
    </xf>
    <xf numFmtId="165" fontId="7" fillId="0" borderId="39" xfId="1" applyFont="1" applyFill="1" applyBorder="1"/>
    <xf numFmtId="0" fontId="8" fillId="0" borderId="40" xfId="0" applyFont="1" applyFill="1" applyBorder="1"/>
    <xf numFmtId="166" fontId="6" fillId="0" borderId="42" xfId="2" applyNumberFormat="1" applyFont="1" applyFill="1" applyBorder="1"/>
    <xf numFmtId="167" fontId="6" fillId="0" borderId="63" xfId="0" applyNumberFormat="1" applyFont="1" applyFill="1" applyBorder="1" applyAlignment="1">
      <alignment horizontal="center"/>
    </xf>
    <xf numFmtId="166" fontId="7" fillId="0" borderId="64" xfId="2" applyNumberFormat="1" applyFont="1" applyFill="1" applyBorder="1" applyAlignment="1">
      <alignment horizontal="right"/>
    </xf>
    <xf numFmtId="0" fontId="19" fillId="5" borderId="0" xfId="10" applyFont="1" applyFill="1"/>
    <xf numFmtId="0" fontId="26" fillId="5" borderId="0" xfId="10" applyFont="1" applyFill="1" applyAlignment="1">
      <alignment vertical="center"/>
    </xf>
    <xf numFmtId="0" fontId="27" fillId="5" borderId="0" xfId="10" applyFont="1" applyFill="1" applyAlignment="1">
      <alignment vertical="center"/>
    </xf>
    <xf numFmtId="0" fontId="19" fillId="5" borderId="0" xfId="10" applyFont="1" applyFill="1" applyAlignment="1">
      <alignment vertical="center"/>
    </xf>
    <xf numFmtId="0" fontId="19" fillId="0" borderId="0" xfId="10" applyFont="1"/>
    <xf numFmtId="0" fontId="20" fillId="5" borderId="0" xfId="10" applyFont="1" applyFill="1" applyAlignment="1">
      <alignment vertical="center"/>
    </xf>
    <xf numFmtId="0" fontId="20" fillId="0" borderId="0" xfId="11" applyFont="1" applyAlignment="1">
      <alignment horizontal="left" vertical="center"/>
    </xf>
    <xf numFmtId="0" fontId="20" fillId="5" borderId="67" xfId="10" applyFont="1" applyFill="1" applyBorder="1" applyAlignment="1">
      <alignment horizontal="center" vertical="center"/>
    </xf>
    <xf numFmtId="0" fontId="20" fillId="5" borderId="68" xfId="10" applyFont="1" applyFill="1" applyBorder="1" applyAlignment="1">
      <alignment vertical="center"/>
    </xf>
    <xf numFmtId="0" fontId="19" fillId="5" borderId="69" xfId="10" applyFont="1" applyFill="1" applyBorder="1" applyAlignment="1">
      <alignment vertical="center"/>
    </xf>
    <xf numFmtId="37" fontId="20" fillId="5" borderId="69" xfId="10" applyNumberFormat="1" applyFont="1" applyFill="1" applyBorder="1" applyAlignment="1">
      <alignment vertical="center"/>
    </xf>
    <xf numFmtId="165" fontId="20" fillId="5" borderId="70" xfId="10" applyNumberFormat="1" applyFont="1" applyFill="1" applyBorder="1" applyAlignment="1">
      <alignment vertical="center"/>
    </xf>
    <xf numFmtId="0" fontId="20" fillId="5" borderId="28" xfId="10" applyFont="1" applyFill="1" applyBorder="1" applyAlignment="1">
      <alignment vertical="center"/>
    </xf>
    <xf numFmtId="0" fontId="19" fillId="5" borderId="68" xfId="10" applyFont="1" applyFill="1" applyBorder="1" applyAlignment="1">
      <alignment vertical="center"/>
    </xf>
    <xf numFmtId="0" fontId="20" fillId="5" borderId="71" xfId="10" applyFont="1" applyFill="1" applyBorder="1" applyAlignment="1">
      <alignment horizontal="center" vertical="center"/>
    </xf>
    <xf numFmtId="0" fontId="19" fillId="5" borderId="72" xfId="10" applyFont="1" applyFill="1" applyBorder="1" applyAlignment="1">
      <alignment vertical="center"/>
    </xf>
    <xf numFmtId="170" fontId="28" fillId="5" borderId="72" xfId="10" applyNumberFormat="1" applyFont="1" applyFill="1" applyBorder="1" applyAlignment="1">
      <alignment horizontal="left" vertical="center"/>
    </xf>
    <xf numFmtId="165" fontId="20" fillId="5" borderId="75" xfId="10" applyNumberFormat="1" applyFont="1" applyFill="1" applyBorder="1" applyAlignment="1">
      <alignment vertical="center"/>
    </xf>
    <xf numFmtId="0" fontId="19" fillId="5" borderId="76" xfId="10" applyFont="1" applyFill="1" applyBorder="1" applyAlignment="1">
      <alignment vertical="center"/>
    </xf>
    <xf numFmtId="170" fontId="28" fillId="5" borderId="32" xfId="10" applyNumberFormat="1" applyFont="1" applyFill="1" applyBorder="1" applyAlignment="1">
      <alignment horizontal="left" vertical="center"/>
    </xf>
    <xf numFmtId="165" fontId="8" fillId="2" borderId="77" xfId="1" applyFont="1" applyFill="1" applyBorder="1" applyAlignment="1">
      <alignment wrapText="1"/>
    </xf>
    <xf numFmtId="165" fontId="8" fillId="2" borderId="79" xfId="1" applyFont="1" applyFill="1" applyBorder="1"/>
    <xf numFmtId="165" fontId="8" fillId="0" borderId="79" xfId="1" applyFont="1" applyFill="1" applyBorder="1"/>
    <xf numFmtId="0" fontId="20" fillId="5" borderId="80" xfId="10" applyFont="1" applyFill="1" applyBorder="1" applyAlignment="1">
      <alignment horizontal="center" vertical="center"/>
    </xf>
    <xf numFmtId="170" fontId="28" fillId="5" borderId="81" xfId="10" applyNumberFormat="1" applyFont="1" applyFill="1" applyBorder="1" applyAlignment="1">
      <alignment horizontal="left" vertical="center"/>
    </xf>
    <xf numFmtId="165" fontId="8" fillId="0" borderId="0" xfId="1" applyFont="1" applyFill="1" applyBorder="1"/>
    <xf numFmtId="165" fontId="20" fillId="5" borderId="82" xfId="10" applyNumberFormat="1" applyFont="1" applyFill="1" applyBorder="1" applyAlignment="1">
      <alignment vertical="center"/>
    </xf>
    <xf numFmtId="0" fontId="20" fillId="5" borderId="81" xfId="10" applyFont="1" applyFill="1" applyBorder="1" applyAlignment="1">
      <alignment vertical="center"/>
    </xf>
    <xf numFmtId="0" fontId="19" fillId="5" borderId="83" xfId="10" applyFont="1" applyFill="1" applyBorder="1" applyAlignment="1">
      <alignment vertical="center"/>
    </xf>
    <xf numFmtId="37" fontId="20" fillId="5" borderId="83" xfId="10" applyNumberFormat="1" applyFont="1" applyFill="1" applyBorder="1" applyAlignment="1">
      <alignment vertical="center"/>
    </xf>
    <xf numFmtId="0" fontId="20" fillId="5" borderId="84" xfId="10" applyFont="1" applyFill="1" applyBorder="1" applyAlignment="1">
      <alignment horizontal="center" vertical="center"/>
    </xf>
    <xf numFmtId="165" fontId="8" fillId="0" borderId="85" xfId="1" applyFont="1" applyFill="1" applyBorder="1"/>
    <xf numFmtId="165" fontId="21" fillId="5" borderId="0" xfId="10" applyNumberFormat="1" applyFont="1" applyFill="1" applyAlignment="1">
      <alignment horizontal="right" vertical="center"/>
    </xf>
    <xf numFmtId="0" fontId="22" fillId="5" borderId="0" xfId="10" applyFont="1" applyFill="1" applyAlignment="1">
      <alignment vertical="center"/>
    </xf>
    <xf numFmtId="37" fontId="23" fillId="5" borderId="0" xfId="10" applyNumberFormat="1" applyFont="1" applyFill="1" applyAlignment="1">
      <alignment vertical="center"/>
    </xf>
    <xf numFmtId="165" fontId="23" fillId="5" borderId="0" xfId="10" applyNumberFormat="1" applyFont="1" applyFill="1" applyAlignment="1">
      <alignment vertical="center"/>
    </xf>
    <xf numFmtId="43" fontId="20" fillId="5" borderId="0" xfId="10" applyNumberFormat="1" applyFont="1" applyFill="1"/>
    <xf numFmtId="165" fontId="19" fillId="5" borderId="0" xfId="10" applyNumberFormat="1" applyFont="1" applyFill="1"/>
    <xf numFmtId="166" fontId="7" fillId="2" borderId="0" xfId="2" applyNumberFormat="1" applyFont="1" applyFill="1" applyAlignment="1">
      <alignment wrapText="1"/>
    </xf>
    <xf numFmtId="165" fontId="8" fillId="2" borderId="73" xfId="1" applyFont="1" applyFill="1" applyBorder="1" applyAlignment="1">
      <alignment vertical="center" wrapText="1"/>
    </xf>
    <xf numFmtId="0" fontId="19" fillId="5" borderId="88" xfId="10" applyFont="1" applyFill="1" applyBorder="1" applyAlignment="1">
      <alignment vertical="center"/>
    </xf>
    <xf numFmtId="165" fontId="8" fillId="0" borderId="89" xfId="1" applyFont="1" applyFill="1" applyBorder="1"/>
    <xf numFmtId="0" fontId="20" fillId="5" borderId="28" xfId="10" applyFont="1" applyFill="1" applyBorder="1" applyAlignment="1">
      <alignment horizontal="center" vertical="center"/>
    </xf>
    <xf numFmtId="0" fontId="19" fillId="5" borderId="0" xfId="10" applyFont="1" applyFill="1" applyBorder="1" applyAlignment="1">
      <alignment vertical="center"/>
    </xf>
    <xf numFmtId="170" fontId="28" fillId="5" borderId="0" xfId="10" applyNumberFormat="1" applyFont="1" applyFill="1" applyBorder="1" applyAlignment="1">
      <alignment horizontal="left" vertical="center"/>
    </xf>
    <xf numFmtId="37" fontId="20" fillId="5" borderId="90" xfId="10" applyNumberFormat="1" applyFont="1" applyFill="1" applyBorder="1" applyAlignment="1">
      <alignment vertical="center"/>
    </xf>
    <xf numFmtId="165" fontId="8" fillId="0" borderId="32" xfId="1" applyFont="1" applyFill="1" applyBorder="1"/>
    <xf numFmtId="0" fontId="7" fillId="0" borderId="1" xfId="0" applyFont="1" applyFill="1" applyBorder="1" applyAlignment="1">
      <alignment horizontal="right"/>
    </xf>
    <xf numFmtId="167" fontId="5" fillId="0" borderId="0" xfId="0" applyNumberFormat="1" applyFont="1" applyFill="1"/>
    <xf numFmtId="165" fontId="5" fillId="0" borderId="0" xfId="1" applyFont="1" applyFill="1"/>
    <xf numFmtId="166" fontId="5" fillId="0" borderId="0" xfId="2" applyNumberFormat="1" applyFont="1" applyFill="1"/>
    <xf numFmtId="168" fontId="5" fillId="0" borderId="0" xfId="2" applyNumberFormat="1" applyFont="1" applyFill="1"/>
    <xf numFmtId="0" fontId="5" fillId="0" borderId="0" xfId="2" applyNumberFormat="1" applyFont="1" applyFill="1"/>
    <xf numFmtId="167" fontId="8" fillId="0" borderId="55" xfId="0" applyNumberFormat="1" applyFont="1" applyFill="1" applyBorder="1" applyAlignment="1">
      <alignment horizontal="right"/>
    </xf>
    <xf numFmtId="165" fontId="8" fillId="0" borderId="2" xfId="1" applyFont="1" applyFill="1" applyBorder="1"/>
    <xf numFmtId="0" fontId="10" fillId="0" borderId="3" xfId="0" applyFont="1" applyFill="1" applyBorder="1" applyAlignment="1">
      <alignment horizontal="center"/>
    </xf>
    <xf numFmtId="0" fontId="8" fillId="0" borderId="6" xfId="0" applyFont="1" applyFill="1" applyBorder="1"/>
    <xf numFmtId="0" fontId="6" fillId="0" borderId="5" xfId="0" applyFont="1" applyFill="1" applyBorder="1" applyAlignment="1">
      <alignment horizontal="center"/>
    </xf>
    <xf numFmtId="166" fontId="9" fillId="0" borderId="5" xfId="2" applyNumberFormat="1" applyFont="1" applyFill="1" applyBorder="1" applyAlignment="1">
      <alignment horizontal="right"/>
    </xf>
    <xf numFmtId="166" fontId="6" fillId="0" borderId="5" xfId="2" applyNumberFormat="1" applyFont="1" applyFill="1" applyBorder="1" applyAlignment="1">
      <alignment horizontal="right"/>
    </xf>
    <xf numFmtId="165" fontId="6" fillId="0" borderId="39" xfId="1" applyFont="1" applyFill="1" applyBorder="1" applyAlignment="1">
      <alignment horizontal="left"/>
    </xf>
    <xf numFmtId="165" fontId="6" fillId="0" borderId="11" xfId="1" applyFont="1" applyFill="1" applyBorder="1" applyAlignment="1">
      <alignment horizontal="left"/>
    </xf>
    <xf numFmtId="167" fontId="8" fillId="0" borderId="55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8" fillId="0" borderId="6" xfId="0" applyFont="1" applyBorder="1"/>
    <xf numFmtId="0" fontId="6" fillId="0" borderId="5" xfId="0" applyFont="1" applyBorder="1" applyAlignment="1">
      <alignment horizontal="center"/>
    </xf>
    <xf numFmtId="167" fontId="6" fillId="0" borderId="59" xfId="2" applyNumberFormat="1" applyFont="1" applyFill="1" applyBorder="1" applyAlignment="1">
      <alignment horizontal="right" vertical="top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65" fontId="19" fillId="0" borderId="0" xfId="1" applyFont="1" applyFill="1" applyBorder="1" applyAlignment="1">
      <alignment horizontal="center" vertical="center"/>
    </xf>
    <xf numFmtId="165" fontId="19" fillId="0" borderId="44" xfId="12" applyFont="1" applyFill="1" applyBorder="1" applyAlignment="1">
      <alignment horizontal="center" vertical="center"/>
    </xf>
    <xf numFmtId="165" fontId="19" fillId="0" borderId="42" xfId="1" applyFont="1" applyFill="1" applyBorder="1" applyAlignment="1">
      <alignment horizontal="center" vertical="center"/>
    </xf>
    <xf numFmtId="0" fontId="4" fillId="6" borderId="0" xfId="0" applyFont="1" applyFill="1"/>
    <xf numFmtId="0" fontId="7" fillId="2" borderId="0" xfId="0" applyFont="1" applyFill="1" applyAlignment="1">
      <alignment horizontal="left"/>
    </xf>
    <xf numFmtId="169" fontId="19" fillId="0" borderId="42" xfId="2" applyNumberFormat="1" applyFont="1" applyFill="1" applyBorder="1" applyAlignment="1">
      <alignment horizontal="center" vertical="center"/>
    </xf>
    <xf numFmtId="165" fontId="6" fillId="0" borderId="39" xfId="9" quotePrefix="1" applyNumberFormat="1" applyFont="1" applyFill="1" applyBorder="1" applyAlignment="1">
      <alignment horizontal="left"/>
    </xf>
    <xf numFmtId="165" fontId="6" fillId="0" borderId="39" xfId="9" quotePrefix="1" applyNumberFormat="1" applyFont="1" applyFill="1" applyBorder="1" applyAlignment="1">
      <alignment horizontal="left" wrapText="1"/>
    </xf>
    <xf numFmtId="167" fontId="8" fillId="0" borderId="59" xfId="0" applyNumberFormat="1" applyFont="1" applyFill="1" applyBorder="1" applyAlignment="1">
      <alignment horizontal="right" vertical="center"/>
    </xf>
    <xf numFmtId="165" fontId="8" fillId="0" borderId="39" xfId="1" applyFont="1" applyFill="1" applyBorder="1" applyAlignment="1">
      <alignment wrapText="1"/>
    </xf>
    <xf numFmtId="165" fontId="6" fillId="0" borderId="39" xfId="1" quotePrefix="1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166" fontId="6" fillId="0" borderId="42" xfId="2" applyNumberFormat="1" applyFont="1" applyFill="1" applyBorder="1" applyAlignment="1">
      <alignment horizontal="right" vertical="top"/>
    </xf>
    <xf numFmtId="165" fontId="19" fillId="0" borderId="42" xfId="12" applyFont="1" applyFill="1" applyBorder="1" applyAlignment="1">
      <alignment horizontal="center" vertical="top"/>
    </xf>
    <xf numFmtId="166" fontId="6" fillId="0" borderId="39" xfId="2" applyNumberFormat="1" applyFont="1" applyFill="1" applyBorder="1" applyAlignment="1">
      <alignment horizontal="right" vertical="top"/>
    </xf>
    <xf numFmtId="166" fontId="6" fillId="0" borderId="43" xfId="2" applyNumberFormat="1" applyFont="1" applyFill="1" applyBorder="1" applyAlignment="1">
      <alignment vertical="top"/>
    </xf>
    <xf numFmtId="166" fontId="6" fillId="0" borderId="58" xfId="2" applyNumberFormat="1" applyFont="1" applyFill="1" applyBorder="1" applyAlignment="1">
      <alignment vertical="top"/>
    </xf>
    <xf numFmtId="0" fontId="6" fillId="2" borderId="40" xfId="0" applyFont="1" applyFill="1" applyBorder="1" applyAlignment="1">
      <alignment horizontal="center" vertical="top"/>
    </xf>
    <xf numFmtId="0" fontId="6" fillId="2" borderId="41" xfId="0" applyFont="1" applyFill="1" applyBorder="1" applyAlignment="1">
      <alignment horizontal="center" vertical="top"/>
    </xf>
    <xf numFmtId="0" fontId="6" fillId="2" borderId="42" xfId="0" applyFont="1" applyFill="1" applyBorder="1" applyAlignment="1">
      <alignment horizontal="center" vertical="top"/>
    </xf>
    <xf numFmtId="166" fontId="6" fillId="2" borderId="42" xfId="2" applyNumberFormat="1" applyFont="1" applyFill="1" applyBorder="1" applyAlignment="1">
      <alignment horizontal="right" vertical="top"/>
    </xf>
    <xf numFmtId="166" fontId="6" fillId="2" borderId="39" xfId="2" applyNumberFormat="1" applyFont="1" applyFill="1" applyBorder="1" applyAlignment="1">
      <alignment horizontal="right" vertical="top"/>
    </xf>
    <xf numFmtId="166" fontId="6" fillId="2" borderId="43" xfId="2" applyNumberFormat="1" applyFont="1" applyFill="1" applyBorder="1" applyAlignment="1">
      <alignment vertical="top"/>
    </xf>
    <xf numFmtId="166" fontId="6" fillId="2" borderId="58" xfId="2" applyNumberFormat="1" applyFont="1" applyFill="1" applyBorder="1" applyAlignment="1">
      <alignment vertical="top"/>
    </xf>
    <xf numFmtId="166" fontId="8" fillId="0" borderId="8" xfId="2" applyNumberFormat="1" applyFont="1" applyFill="1" applyBorder="1" applyAlignment="1">
      <alignment horizontal="right"/>
    </xf>
    <xf numFmtId="166" fontId="8" fillId="0" borderId="15" xfId="2" applyNumberFormat="1" applyFont="1" applyFill="1" applyBorder="1" applyAlignment="1">
      <alignment horizontal="right"/>
    </xf>
    <xf numFmtId="166" fontId="8" fillId="0" borderId="64" xfId="2" applyNumberFormat="1" applyFont="1" applyFill="1" applyBorder="1" applyAlignment="1">
      <alignment horizontal="right"/>
    </xf>
    <xf numFmtId="166" fontId="8" fillId="0" borderId="40" xfId="2" applyNumberFormat="1" applyFont="1" applyFill="1" applyBorder="1" applyAlignment="1">
      <alignment horizontal="right"/>
    </xf>
    <xf numFmtId="166" fontId="8" fillId="0" borderId="43" xfId="2" applyNumberFormat="1" applyFont="1" applyFill="1" applyBorder="1" applyAlignment="1">
      <alignment horizontal="right"/>
    </xf>
    <xf numFmtId="166" fontId="8" fillId="0" borderId="58" xfId="2" applyNumberFormat="1" applyFont="1" applyFill="1" applyBorder="1" applyAlignment="1">
      <alignment horizontal="right"/>
    </xf>
    <xf numFmtId="166" fontId="6" fillId="0" borderId="9" xfId="2" applyNumberFormat="1" applyFont="1" applyFill="1" applyBorder="1" applyAlignment="1">
      <alignment horizontal="right"/>
    </xf>
    <xf numFmtId="166" fontId="6" fillId="0" borderId="41" xfId="2" applyNumberFormat="1" applyFont="1" applyFill="1" applyBorder="1" applyAlignment="1">
      <alignment horizontal="right"/>
    </xf>
    <xf numFmtId="164" fontId="6" fillId="0" borderId="59" xfId="2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top"/>
    </xf>
    <xf numFmtId="165" fontId="6" fillId="0" borderId="39" xfId="1" quotePrefix="1" applyFont="1" applyFill="1" applyBorder="1" applyAlignment="1">
      <alignment horizontal="left" vertical="center" wrapText="1"/>
    </xf>
    <xf numFmtId="165" fontId="6" fillId="0" borderId="2" xfId="1" quotePrefix="1" applyFont="1" applyFill="1" applyBorder="1" applyAlignment="1">
      <alignment horizontal="left"/>
    </xf>
    <xf numFmtId="0" fontId="6" fillId="0" borderId="42" xfId="0" applyFont="1" applyBorder="1" applyAlignment="1">
      <alignment horizontal="center" vertical="center"/>
    </xf>
    <xf numFmtId="166" fontId="6" fillId="0" borderId="42" xfId="2" applyNumberFormat="1" applyFont="1" applyFill="1" applyBorder="1" applyAlignment="1">
      <alignment horizontal="right" vertical="center"/>
    </xf>
    <xf numFmtId="166" fontId="6" fillId="0" borderId="41" xfId="2" applyNumberFormat="1" applyFont="1" applyFill="1" applyBorder="1" applyAlignment="1">
      <alignment horizontal="right" vertical="center"/>
    </xf>
    <xf numFmtId="166" fontId="6" fillId="0" borderId="43" xfId="2" applyNumberFormat="1" applyFont="1" applyFill="1" applyBorder="1" applyAlignment="1">
      <alignment vertical="center"/>
    </xf>
    <xf numFmtId="166" fontId="6" fillId="0" borderId="58" xfId="2" applyNumberFormat="1" applyFont="1" applyFill="1" applyBorder="1" applyAlignment="1">
      <alignment vertical="center"/>
    </xf>
    <xf numFmtId="0" fontId="4" fillId="0" borderId="0" xfId="0" applyFont="1" applyFill="1" applyBorder="1"/>
    <xf numFmtId="164" fontId="6" fillId="0" borderId="91" xfId="2" applyFont="1" applyFill="1" applyBorder="1" applyAlignment="1">
      <alignment horizontal="right"/>
    </xf>
    <xf numFmtId="165" fontId="6" fillId="0" borderId="92" xfId="1" quotePrefix="1" applyFont="1" applyFill="1" applyBorder="1" applyAlignment="1">
      <alignment horizontal="left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165" fontId="19" fillId="0" borderId="93" xfId="1" applyFont="1" applyFill="1" applyBorder="1" applyAlignment="1">
      <alignment horizontal="center" vertical="center"/>
    </xf>
    <xf numFmtId="166" fontId="6" fillId="0" borderId="92" xfId="2" applyNumberFormat="1" applyFont="1" applyFill="1" applyBorder="1" applyAlignment="1">
      <alignment horizontal="center"/>
    </xf>
    <xf numFmtId="166" fontId="6" fillId="0" borderId="92" xfId="2" applyNumberFormat="1" applyFont="1" applyFill="1" applyBorder="1" applyAlignment="1">
      <alignment horizontal="right"/>
    </xf>
    <xf numFmtId="166" fontId="6" fillId="0" borderId="96" xfId="2" applyNumberFormat="1" applyFont="1" applyFill="1" applyBorder="1" applyAlignment="1"/>
    <xf numFmtId="166" fontId="6" fillId="0" borderId="97" xfId="2" applyNumberFormat="1" applyFont="1" applyFill="1" applyBorder="1" applyAlignment="1"/>
    <xf numFmtId="167" fontId="6" fillId="0" borderId="98" xfId="0" applyNumberFormat="1" applyFont="1" applyFill="1" applyBorder="1" applyAlignment="1">
      <alignment horizontal="center"/>
    </xf>
    <xf numFmtId="166" fontId="8" fillId="0" borderId="98" xfId="2" applyNumberFormat="1" applyFont="1" applyFill="1" applyBorder="1" applyAlignment="1">
      <alignment horizontal="right"/>
    </xf>
    <xf numFmtId="166" fontId="6" fillId="0" borderId="10" xfId="2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166" fontId="6" fillId="0" borderId="39" xfId="2" applyNumberFormat="1" applyFont="1" applyFill="1" applyBorder="1" applyAlignment="1">
      <alignment horizontal="center" vertical="top"/>
    </xf>
    <xf numFmtId="166" fontId="6" fillId="6" borderId="0" xfId="2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166" fontId="6" fillId="0" borderId="16" xfId="2" applyNumberFormat="1" applyFont="1" applyFill="1" applyBorder="1"/>
    <xf numFmtId="165" fontId="19" fillId="0" borderId="42" xfId="12" applyFont="1" applyFill="1" applyBorder="1" applyAlignment="1">
      <alignment horizontal="center" vertical="center"/>
    </xf>
    <xf numFmtId="0" fontId="6" fillId="0" borderId="40" xfId="9" applyFont="1" applyFill="1" applyBorder="1" applyAlignment="1">
      <alignment horizontal="center"/>
    </xf>
    <xf numFmtId="0" fontId="6" fillId="0" borderId="41" xfId="9" applyFont="1" applyFill="1" applyBorder="1" applyAlignment="1">
      <alignment horizontal="center"/>
    </xf>
    <xf numFmtId="166" fontId="6" fillId="0" borderId="43" xfId="9" applyNumberFormat="1" applyFont="1" applyFill="1" applyBorder="1" applyAlignment="1"/>
    <xf numFmtId="166" fontId="6" fillId="0" borderId="58" xfId="9" applyNumberFormat="1" applyFont="1" applyFill="1" applyBorder="1" applyAlignment="1"/>
    <xf numFmtId="166" fontId="6" fillId="6" borderId="4" xfId="2" applyNumberFormat="1" applyFont="1" applyFill="1" applyBorder="1" applyAlignment="1">
      <alignment horizontal="right"/>
    </xf>
    <xf numFmtId="0" fontId="20" fillId="5" borderId="99" xfId="10" applyFont="1" applyFill="1" applyBorder="1" applyAlignment="1">
      <alignment horizontal="left" vertical="center"/>
    </xf>
    <xf numFmtId="0" fontId="20" fillId="5" borderId="20" xfId="10" applyFont="1" applyFill="1" applyBorder="1" applyAlignment="1">
      <alignment vertical="center"/>
    </xf>
    <xf numFmtId="0" fontId="19" fillId="5" borderId="20" xfId="10" applyFont="1" applyFill="1" applyBorder="1" applyAlignment="1">
      <alignment vertical="center"/>
    </xf>
    <xf numFmtId="37" fontId="20" fillId="5" borderId="21" xfId="10" applyNumberFormat="1" applyFont="1" applyFill="1" applyBorder="1" applyAlignment="1">
      <alignment vertical="center"/>
    </xf>
    <xf numFmtId="165" fontId="20" fillId="5" borderId="22" xfId="10" applyNumberFormat="1" applyFont="1" applyFill="1" applyBorder="1" applyAlignment="1">
      <alignment vertical="center"/>
    </xf>
    <xf numFmtId="0" fontId="20" fillId="5" borderId="100" xfId="10" applyFont="1" applyFill="1" applyBorder="1" applyAlignment="1">
      <alignment horizontal="left" vertical="center"/>
    </xf>
    <xf numFmtId="0" fontId="20" fillId="5" borderId="0" xfId="10" applyFont="1" applyFill="1" applyBorder="1" applyAlignment="1">
      <alignment vertical="center"/>
    </xf>
    <xf numFmtId="0" fontId="20" fillId="5" borderId="35" xfId="10" applyFont="1" applyFill="1" applyBorder="1" applyAlignment="1">
      <alignment horizontal="left" vertical="center"/>
    </xf>
    <xf numFmtId="0" fontId="20" fillId="5" borderId="36" xfId="10" applyFont="1" applyFill="1" applyBorder="1" applyAlignment="1">
      <alignment vertical="center"/>
    </xf>
    <xf numFmtId="0" fontId="19" fillId="5" borderId="36" xfId="10" applyFont="1" applyFill="1" applyBorder="1" applyAlignment="1">
      <alignment vertical="center"/>
    </xf>
    <xf numFmtId="37" fontId="20" fillId="5" borderId="37" xfId="10" applyNumberFormat="1" applyFont="1" applyFill="1" applyBorder="1" applyAlignment="1">
      <alignment vertical="center"/>
    </xf>
    <xf numFmtId="165" fontId="20" fillId="5" borderId="38" xfId="10" applyNumberFormat="1" applyFont="1" applyFill="1" applyBorder="1" applyAlignment="1">
      <alignment vertical="center"/>
    </xf>
    <xf numFmtId="0" fontId="20" fillId="7" borderId="21" xfId="10" applyFont="1" applyFill="1" applyBorder="1" applyAlignment="1">
      <alignment horizontal="center"/>
    </xf>
    <xf numFmtId="0" fontId="20" fillId="7" borderId="22" xfId="10" applyFont="1" applyFill="1" applyBorder="1" applyAlignment="1">
      <alignment horizontal="center"/>
    </xf>
    <xf numFmtId="0" fontId="20" fillId="7" borderId="26" xfId="10" applyFont="1" applyFill="1" applyBorder="1" applyAlignment="1">
      <alignment horizontal="center" vertical="center"/>
    </xf>
    <xf numFmtId="0" fontId="20" fillId="7" borderId="27" xfId="10" applyFont="1" applyFill="1" applyBorder="1" applyAlignment="1">
      <alignment horizontal="center" vertical="center"/>
    </xf>
    <xf numFmtId="0" fontId="20" fillId="7" borderId="35" xfId="10" applyFont="1" applyFill="1" applyBorder="1" applyAlignment="1">
      <alignment horizontal="left" vertical="center"/>
    </xf>
    <xf numFmtId="0" fontId="19" fillId="7" borderId="36" xfId="10" applyFont="1" applyFill="1" applyBorder="1" applyAlignment="1">
      <alignment horizontal="left" vertical="center"/>
    </xf>
    <xf numFmtId="0" fontId="20" fillId="7" borderId="36" xfId="10" applyFont="1" applyFill="1" applyBorder="1" applyAlignment="1">
      <alignment horizontal="left" vertical="center"/>
    </xf>
    <xf numFmtId="37" fontId="20" fillId="7" borderId="37" xfId="10" applyNumberFormat="1" applyFont="1" applyFill="1" applyBorder="1" applyAlignment="1">
      <alignment vertical="center"/>
    </xf>
    <xf numFmtId="165" fontId="20" fillId="7" borderId="38" xfId="10" applyNumberFormat="1" applyFont="1" applyFill="1" applyBorder="1" applyAlignment="1">
      <alignment vertical="center"/>
    </xf>
    <xf numFmtId="166" fontId="7" fillId="8" borderId="50" xfId="2" applyNumberFormat="1" applyFont="1" applyFill="1" applyBorder="1" applyAlignment="1">
      <alignment horizontal="center"/>
    </xf>
    <xf numFmtId="166" fontId="7" fillId="8" borderId="49" xfId="2" applyNumberFormat="1" applyFont="1" applyFill="1" applyBorder="1" applyAlignment="1">
      <alignment horizontal="center"/>
    </xf>
    <xf numFmtId="166" fontId="7" fillId="8" borderId="46" xfId="2" applyNumberFormat="1" applyFont="1" applyFill="1" applyBorder="1" applyAlignment="1">
      <alignment horizontal="center"/>
    </xf>
    <xf numFmtId="166" fontId="7" fillId="8" borderId="45" xfId="2" applyNumberFormat="1" applyFont="1" applyFill="1" applyBorder="1" applyAlignment="1">
      <alignment horizontal="center"/>
    </xf>
    <xf numFmtId="0" fontId="20" fillId="7" borderId="18" xfId="10" applyFont="1" applyFill="1" applyBorder="1" applyAlignment="1">
      <alignment horizontal="center" vertical="center"/>
    </xf>
    <xf numFmtId="0" fontId="14" fillId="8" borderId="23" xfId="10" applyFont="1" applyFill="1" applyBorder="1"/>
    <xf numFmtId="0" fontId="20" fillId="7" borderId="19" xfId="10" applyFont="1" applyFill="1" applyBorder="1" applyAlignment="1">
      <alignment horizontal="center" vertical="center"/>
    </xf>
    <xf numFmtId="0" fontId="14" fillId="8" borderId="20" xfId="10" applyFont="1" applyFill="1" applyBorder="1"/>
    <xf numFmtId="0" fontId="14" fillId="8" borderId="21" xfId="10" applyFont="1" applyFill="1" applyBorder="1"/>
    <xf numFmtId="0" fontId="14" fillId="8" borderId="24" xfId="10" applyFont="1" applyFill="1" applyBorder="1"/>
    <xf numFmtId="0" fontId="14" fillId="8" borderId="25" xfId="10" applyFont="1" applyFill="1" applyBorder="1"/>
    <xf numFmtId="0" fontId="14" fillId="8" borderId="26" xfId="10" applyFont="1" applyFill="1" applyBorder="1"/>
    <xf numFmtId="166" fontId="7" fillId="8" borderId="51" xfId="2" applyNumberFormat="1" applyFont="1" applyFill="1" applyBorder="1" applyAlignment="1">
      <alignment horizontal="center" vertical="center" wrapText="1"/>
    </xf>
    <xf numFmtId="166" fontId="7" fillId="8" borderId="52" xfId="2" applyNumberFormat="1" applyFont="1" applyFill="1" applyBorder="1" applyAlignment="1">
      <alignment horizontal="center" vertical="center" wrapText="1"/>
    </xf>
    <xf numFmtId="166" fontId="7" fillId="8" borderId="47" xfId="2" applyNumberFormat="1" applyFont="1" applyFill="1" applyBorder="1" applyAlignment="1">
      <alignment horizontal="center" vertical="center" wrapText="1"/>
    </xf>
    <xf numFmtId="166" fontId="7" fillId="8" borderId="54" xfId="2" applyNumberFormat="1" applyFont="1" applyFill="1" applyBorder="1" applyAlignment="1">
      <alignment horizontal="center" vertical="center" wrapText="1"/>
    </xf>
    <xf numFmtId="166" fontId="6" fillId="2" borderId="14" xfId="2" applyNumberFormat="1" applyFont="1" applyFill="1" applyBorder="1" applyAlignment="1">
      <alignment horizontal="center"/>
    </xf>
    <xf numFmtId="166" fontId="6" fillId="2" borderId="56" xfId="2" applyNumberFormat="1" applyFont="1" applyFill="1" applyBorder="1" applyAlignment="1">
      <alignment horizontal="center"/>
    </xf>
    <xf numFmtId="165" fontId="7" fillId="2" borderId="2" xfId="1" applyFont="1" applyFill="1" applyBorder="1" applyAlignment="1">
      <alignment horizontal="left"/>
    </xf>
    <xf numFmtId="165" fontId="7" fillId="2" borderId="3" xfId="1" applyFont="1" applyFill="1" applyBorder="1" applyAlignment="1">
      <alignment horizontal="left"/>
    </xf>
    <xf numFmtId="165" fontId="7" fillId="2" borderId="6" xfId="1" applyFont="1" applyFill="1" applyBorder="1" applyAlignment="1">
      <alignment horizontal="left"/>
    </xf>
    <xf numFmtId="0" fontId="29" fillId="2" borderId="0" xfId="0" applyFont="1" applyFill="1" applyAlignment="1">
      <alignment horizontal="left"/>
    </xf>
    <xf numFmtId="167" fontId="7" fillId="8" borderId="48" xfId="0" applyNumberFormat="1" applyFont="1" applyFill="1" applyBorder="1" applyAlignment="1">
      <alignment horizontal="center" vertical="center"/>
    </xf>
    <xf numFmtId="167" fontId="7" fillId="8" borderId="53" xfId="0" applyNumberFormat="1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6" fontId="7" fillId="8" borderId="49" xfId="2" applyNumberFormat="1" applyFont="1" applyFill="1" applyBorder="1" applyAlignment="1">
      <alignment horizontal="center" vertical="center"/>
    </xf>
    <xf numFmtId="166" fontId="7" fillId="8" borderId="45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66" fontId="8" fillId="2" borderId="13" xfId="2" applyNumberFormat="1" applyFont="1" applyFill="1" applyBorder="1" applyAlignment="1">
      <alignment horizontal="right"/>
    </xf>
    <xf numFmtId="166" fontId="8" fillId="2" borderId="60" xfId="2" applyNumberFormat="1" applyFont="1" applyFill="1" applyBorder="1" applyAlignment="1">
      <alignment horizontal="right"/>
    </xf>
    <xf numFmtId="166" fontId="6" fillId="0" borderId="14" xfId="2" applyNumberFormat="1" applyFont="1" applyFill="1" applyBorder="1" applyAlignment="1">
      <alignment horizontal="right"/>
    </xf>
    <xf numFmtId="166" fontId="6" fillId="0" borderId="61" xfId="2" applyNumberFormat="1" applyFont="1" applyFill="1" applyBorder="1" applyAlignment="1">
      <alignment horizontal="right"/>
    </xf>
    <xf numFmtId="166" fontId="8" fillId="0" borderId="13" xfId="2" applyNumberFormat="1" applyFont="1" applyFill="1" applyBorder="1" applyAlignment="1">
      <alignment horizontal="right"/>
    </xf>
    <xf numFmtId="166" fontId="8" fillId="0" borderId="66" xfId="2" applyNumberFormat="1" applyFont="1" applyFill="1" applyBorder="1" applyAlignment="1">
      <alignment horizontal="right"/>
    </xf>
    <xf numFmtId="166" fontId="6" fillId="0" borderId="59" xfId="2" applyNumberFormat="1" applyFont="1" applyFill="1" applyBorder="1" applyAlignment="1">
      <alignment horizontal="right"/>
    </xf>
    <xf numFmtId="166" fontId="6" fillId="0" borderId="57" xfId="2" applyNumberFormat="1" applyFont="1" applyFill="1" applyBorder="1" applyAlignment="1">
      <alignment horizontal="right"/>
    </xf>
    <xf numFmtId="166" fontId="8" fillId="0" borderId="60" xfId="2" applyNumberFormat="1" applyFont="1" applyFill="1" applyBorder="1" applyAlignment="1">
      <alignment horizontal="right"/>
    </xf>
    <xf numFmtId="166" fontId="6" fillId="0" borderId="43" xfId="2" applyNumberFormat="1" applyFont="1" applyFill="1" applyBorder="1" applyAlignment="1">
      <alignment horizontal="right"/>
    </xf>
    <xf numFmtId="166" fontId="6" fillId="0" borderId="58" xfId="2" applyNumberFormat="1" applyFont="1" applyFill="1" applyBorder="1" applyAlignment="1">
      <alignment horizontal="right"/>
    </xf>
    <xf numFmtId="166" fontId="7" fillId="2" borderId="13" xfId="2" applyNumberFormat="1" applyFont="1" applyFill="1" applyBorder="1" applyAlignment="1">
      <alignment horizontal="right"/>
    </xf>
    <xf numFmtId="166" fontId="7" fillId="2" borderId="60" xfId="2" applyNumberFormat="1" applyFont="1" applyFill="1" applyBorder="1" applyAlignment="1">
      <alignment horizontal="right"/>
    </xf>
    <xf numFmtId="166" fontId="6" fillId="2" borderId="59" xfId="2" applyNumberFormat="1" applyFont="1" applyFill="1" applyBorder="1" applyAlignment="1">
      <alignment horizontal="right"/>
    </xf>
    <xf numFmtId="166" fontId="6" fillId="2" borderId="57" xfId="2" applyNumberFormat="1" applyFont="1" applyFill="1" applyBorder="1" applyAlignment="1">
      <alignment horizontal="right"/>
    </xf>
    <xf numFmtId="166" fontId="30" fillId="0" borderId="39" xfId="2" applyNumberFormat="1" applyFont="1" applyFill="1" applyBorder="1" applyAlignment="1">
      <alignment horizontal="center"/>
    </xf>
    <xf numFmtId="166" fontId="30" fillId="0" borderId="58" xfId="2" applyNumberFormat="1" applyFont="1" applyFill="1" applyBorder="1" applyAlignment="1">
      <alignment horizontal="center"/>
    </xf>
    <xf numFmtId="166" fontId="6" fillId="2" borderId="43" xfId="2" applyNumberFormat="1" applyFont="1" applyFill="1" applyBorder="1" applyAlignment="1">
      <alignment horizontal="right"/>
    </xf>
    <xf numFmtId="165" fontId="6" fillId="0" borderId="39" xfId="1" quotePrefix="1" applyFont="1" applyFill="1" applyBorder="1" applyAlignment="1">
      <alignment horizontal="left" vertical="center" wrapText="1"/>
    </xf>
    <xf numFmtId="165" fontId="6" fillId="0" borderId="40" xfId="1" quotePrefix="1" applyFont="1" applyFill="1" applyBorder="1" applyAlignment="1">
      <alignment horizontal="left" vertical="center" wrapText="1"/>
    </xf>
    <xf numFmtId="165" fontId="6" fillId="0" borderId="41" xfId="1" quotePrefix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37" fontId="14" fillId="0" borderId="0" xfId="0" applyNumberFormat="1" applyFont="1" applyFill="1" applyBorder="1" applyAlignment="1" applyProtection="1">
      <alignment horizontal="center" vertical="center"/>
    </xf>
    <xf numFmtId="39" fontId="20" fillId="5" borderId="74" xfId="10" applyNumberFormat="1" applyFont="1" applyFill="1" applyBorder="1" applyAlignment="1">
      <alignment horizontal="right" vertical="center"/>
    </xf>
    <xf numFmtId="39" fontId="20" fillId="5" borderId="78" xfId="10" applyNumberFormat="1" applyFont="1" applyFill="1" applyBorder="1" applyAlignment="1">
      <alignment horizontal="right" vertical="center"/>
    </xf>
    <xf numFmtId="39" fontId="20" fillId="5" borderId="87" xfId="10" applyNumberFormat="1" applyFont="1" applyFill="1" applyBorder="1" applyAlignment="1">
      <alignment horizontal="right" vertical="center"/>
    </xf>
    <xf numFmtId="39" fontId="20" fillId="5" borderId="86" xfId="10" applyNumberFormat="1" applyFont="1" applyFill="1" applyBorder="1" applyAlignment="1">
      <alignment horizontal="right" vertical="center"/>
    </xf>
  </cellXfs>
  <cellStyles count="13">
    <cellStyle name="Accent2" xfId="9" builtinId="33"/>
    <cellStyle name="Comma" xfId="1" builtinId="3"/>
    <cellStyle name="Comma [0]" xfId="2" builtinId="6"/>
    <cellStyle name="Comma [0] 2" xfId="3" xr:uid="{00000000-0005-0000-0000-000003000000}"/>
    <cellStyle name="Comma 2" xfId="4" xr:uid="{00000000-0005-0000-0000-000004000000}"/>
    <cellStyle name="Comma 3" xfId="5" xr:uid="{00000000-0005-0000-0000-000005000000}"/>
    <cellStyle name="Comma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11" xr:uid="{00000000-0005-0000-0000-00000A000000}"/>
    <cellStyle name="Normal 5" xfId="10" xr:uid="{00000000-0005-0000-0000-00000B000000}"/>
    <cellStyle name="Normal_ANALISA BIAYA KONSTR. GD &amp; PERUMH-DAERAH KALTIM" xfId="8" xr:uid="{00000000-0005-0000-0000-00000C000000}"/>
  </cellStyles>
  <dxfs count="0"/>
  <tableStyles count="0" defaultTableStyle="TableStyleMedium9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82.xml"/><Relationship Id="rId138" Type="http://schemas.openxmlformats.org/officeDocument/2006/relationships/externalLink" Target="externalLinks/externalLink136.xml"/><Relationship Id="rId159" Type="http://schemas.openxmlformats.org/officeDocument/2006/relationships/externalLink" Target="externalLinks/externalLink157.xml"/><Relationship Id="rId170" Type="http://schemas.openxmlformats.org/officeDocument/2006/relationships/externalLink" Target="externalLinks/externalLink168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72.xml"/><Relationship Id="rId128" Type="http://schemas.openxmlformats.org/officeDocument/2006/relationships/externalLink" Target="externalLinks/externalLink126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22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62.xml"/><Relationship Id="rId118" Type="http://schemas.openxmlformats.org/officeDocument/2006/relationships/externalLink" Target="externalLinks/externalLink116.xml"/><Relationship Id="rId139" Type="http://schemas.openxmlformats.org/officeDocument/2006/relationships/externalLink" Target="externalLinks/externalLink137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71" Type="http://schemas.openxmlformats.org/officeDocument/2006/relationships/externalLink" Target="externalLinks/externalLink169.xml"/><Relationship Id="rId12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31.xml"/><Relationship Id="rId108" Type="http://schemas.openxmlformats.org/officeDocument/2006/relationships/externalLink" Target="externalLinks/externalLink106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73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61" Type="http://schemas.openxmlformats.org/officeDocument/2006/relationships/externalLink" Target="externalLinks/externalLink15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47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44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72" Type="http://schemas.openxmlformats.org/officeDocument/2006/relationships/theme" Target="theme/theme1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externalLink" Target="externalLinks/externalLink165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73" Type="http://schemas.openxmlformats.org/officeDocument/2006/relationships/styles" Target="style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externalLink" Target="externalLinks/externalLink16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Relationship Id="rId174" Type="http://schemas.openxmlformats.org/officeDocument/2006/relationships/sharedStrings" Target="sharedStrings.xml"/><Relationship Id="rId15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50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64" Type="http://schemas.openxmlformats.org/officeDocument/2006/relationships/externalLink" Target="externalLinks/externalLink162.xml"/><Relationship Id="rId169" Type="http://schemas.openxmlformats.org/officeDocument/2006/relationships/externalLink" Target="externalLinks/externalLink16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26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54" Type="http://schemas.openxmlformats.org/officeDocument/2006/relationships/externalLink" Target="externalLinks/externalLink152.xml"/><Relationship Id="rId175" Type="http://schemas.openxmlformats.org/officeDocument/2006/relationships/calcChain" Target="calcChain.xml"/><Relationship Id="rId16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44" Type="http://schemas.openxmlformats.org/officeDocument/2006/relationships/externalLink" Target="externalLinks/externalLink142.xml"/><Relationship Id="rId90" Type="http://schemas.openxmlformats.org/officeDocument/2006/relationships/externalLink" Target="externalLinks/externalLink88.xml"/><Relationship Id="rId165" Type="http://schemas.openxmlformats.org/officeDocument/2006/relationships/externalLink" Target="externalLinks/externalLink163.xml"/><Relationship Id="rId27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34" Type="http://schemas.openxmlformats.org/officeDocument/2006/relationships/externalLink" Target="externalLinks/externalLink132.xml"/><Relationship Id="rId80" Type="http://schemas.openxmlformats.org/officeDocument/2006/relationships/externalLink" Target="externalLinks/externalLink78.xml"/><Relationship Id="rId155" Type="http://schemas.openxmlformats.org/officeDocument/2006/relationships/externalLink" Target="externalLinks/externalLink153.xml"/><Relationship Id="rId17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24" Type="http://schemas.openxmlformats.org/officeDocument/2006/relationships/externalLink" Target="externalLinks/externalLink122.xml"/><Relationship Id="rId70" Type="http://schemas.openxmlformats.org/officeDocument/2006/relationships/externalLink" Target="externalLinks/externalLink68.xml"/><Relationship Id="rId91" Type="http://schemas.openxmlformats.org/officeDocument/2006/relationships/externalLink" Target="externalLinks/externalLink89.xml"/><Relationship Id="rId145" Type="http://schemas.openxmlformats.org/officeDocument/2006/relationships/externalLink" Target="externalLinks/externalLink143.xml"/><Relationship Id="rId166" Type="http://schemas.openxmlformats.org/officeDocument/2006/relationships/externalLink" Target="externalLinks/externalLink16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FDK-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KANTOR\perencanaan%202006\ANALISA\WIL-5\KY-BAND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UCK\PROYEK\wapres\anggaran%202001\gedung%20sekwapres%202\tender\disket%20Intrac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Perusahaan\Tender%20Kab.%20Ciamis\Jalan%20Poros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Startup" Target="BIDIN/ASRI/24/Kenari/BQ-AC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4\Kenari\BQ-AC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fah\PROYEK\Padang%20Airport\Padang%20mekanik\Newpdg01(ifa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Andi\Data%20Lelang%20Citanduy\Data%20lelang%20citanduy\Rehabilitasi%20D.I.%20LAKBOK%20SELATAN\Rehabiliatsi%20D.I.%20LAKBOK%20SELATAN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da\RKB%20UI\proyek\Dephan\dephan_21-04-2008\perencana\RAB%20DAN%20ANALISA\RAB%20GED.%20PELAYANAN%20PEK.%20arsitek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PAHS2006/Copy%20of%20PAHS2006%20R2%20draft(MIS)new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GEDUNG-2004\BJB\BQ-%20Bank%20Jabar%20Tamansari%20(Revisi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4\c\Estimate\a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-xyvvy7itaut\E\DATA\HARROON'S\JEMBATAN%20CISEEL\ANGGARAN%20BIAYA%20CISEEL%202005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My%20Documents\Suryana\Format%20DC\Kr%20tengahDiva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5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Documents%20and%20Settings/user/My%20Documents/MASTER-DKI.08_KODE_2008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nawaran%20Pelita\PELITA%203%20mega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69\c\My%20Documents\Iwan\Akses%20bandara%20tgr\tangerang%20hatta\DC-akses%20bandara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2002\CityPlaza.011\011Rabr0b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Data%20Proyek\Pemkot%20Banjar\TA.%202005\Rab.%20Saluran%20Paga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K%202010\RAB-FISIK\LI\DATA%20PROYEK\Ex%20Penawaran\CONTOH%20PRAKAP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IP.WAHYU.WS\MRT%20,03\analisa%20bekasi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UCK\PROYEK\wapres\anggaran%202001\gedung%20sekwapres%202\tender\RAB-ME%20blank2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An%20ME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KT%20LIST\DATA%20PROJEKT%20ARCHINDO\GOVERMENT%20PROJEKT\PROJEKT%20BANJAR\BINA%20MARGA\PURNOMOSIDI\PERENCANAAN\FINISH\RB%20purnomosidi%20sub%20II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AB%20Dewi%20Sartika%20I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JK.%20MARA\master\MASTER%20RAB\ANALISA-SNI-2007-edisi.revisi.XLS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ITC_Kuningan\BQ-ITC%20Kuningan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2-angg-1\d\JASMAR\DC-MODRAMP-SENIN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uter1\jorr\JORR%20-%20JAKON\SECTION%20E3\ELEVATED\ELEVATED%20SLAB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WINDOWS\TEMP\RS-AL\JKT-K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TP-1\12-246%20KBB-GD.DPRD\RAB-KBB.GEDUNG%20DPRD\RENCANA%20ANGGARAN%20BIAYA-DPRD\ANALISA-KBB-edisi.revisi.2012-RAPAT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002%20DATA%20EXEL\2010\Saudara%20JL.%20CIKOHKOL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My%20Documents\Teguh_\Berau%20Coal\RAB%20Berau%20ME\SWAKELOLA%202008\REHAB%20SWAK.GUB-fit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yanto\c\tender\FTTJ\BQ%20FTTJ%20(%20AGTS'02)%20(version%204)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0DATA\DEVIS\UPAD\BOQ\HVAC\FORM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v~QS\Daan%20Mogot\Ruko%20Daan%20Mogot%20R2a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master\MASTER%20RAB\ANALISA-S.BORROMEUS-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54\c\2000\RIAU\Tampil\BILL%20DPRD%20RIAU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%20Lelang%202003\RAB%202003\SITU%20GEDE\ANALISA%20HARGA%20SATUAN%20ahir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08/R%20A%20B%20TA.%202008%20REVISI/Analisa%20RAB%20TA.%202008/Analis%20TA.%202008%20HPS%20(rencana)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Proyek\Pemkot%20Banjar\TA.%202009\Saluran%20Cibentang\pasir%20leutik%20revis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nawaran%20Pelita\DATA%20KANTOR\perencanaan%202006\ANALISA\WIL-5\KY-BAND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ng\agung\File%20Alambhana\Prass\RAB%20Renovasi%20Rumah%20Hanglekir%20Atap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Penawaran%20MTSN%20Sindangjaya\RAB%20MIN%20Sindangjaya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Penawaran%20Harga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A%20DADDY\PENAWARAN%20BARU\FIX\HAMIM\HAMIM%201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-PEMBUKAAN%20Erosi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laporan%20Pasar%202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ubi\Proyek%20%20Pemkot%20Banjar%2004\Pamarican1\CV.%20Muktisari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m2\DATA\CEP'DAT\ACEP\laporan\Laporan%20Harian%20Pagar\TA.%202004\Jembatan%20Cibodas\Laporan%20Harian%20Cibodas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LAP%20HARGA%20SAT/ANL%20HARGA%20SATUAN/EXCEL-PAHS/PANDUAN%20BQ/EE%20FO%20Pamanukan/3-DIV3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R%20A%20B\MASTER-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m%20Kumar\Pasar\Data%20Proyek\Pemkot%20Banjar\TA.%202004\Puskesmas%203%20Paket\CV.%20Muktisari%20Puskesmas%20Karyamukti%20Pen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ya4\DATA%20(D)\My%20Documents\USULAN%202005\RAB%20DINAS%20PERMUKIMAN%202005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kim1\d\Pindahan%20Tarkim2\dhe_oen\2006\GSG\RAB%20GSG%202006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-KERTA%20JATI\DARI%20PA%20ASEP\Tahap1\FILE%20HANDJONO\DATA%20NASUMA\NASUMA2011\JABAR2011\PERENCANAAN\EE\HPS_KRMSAN_29Juni_ADD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in2000\div-proyek\PROYEK\TH-2003\0301\BQ\townhouse\HG-R3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\D%20A%20T%20A%20(D)\BACK%20UP%20DATA%20PROYEK%202006\PAKET%203%20PEMELIHARAAN%20PERIODIK%20JL.%20KARANG%20TENGAH\RAB\K%20T%20SUB%20I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ahyu\Drainase\Perencanaan\RAB%20&amp;%20RKS\FINISH\RAB%20MESJID%20AGUNG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os\goverment%20projekt\PROJEKT%20LIST\DATA%20PROJEKT%20ARCHINDO\GOVERMENT%20PROJEKT\PROJEKT%20BANJAR\ANALIS\RAB%20BINA%20MARGA%202007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rv\me%20database\Project%20sgi\sd\FDK-R2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data%20proyek%20PT%20JAM%20ME\Depkes%20Jak-Sel\MepDepKes%2032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Aa%20Daddy\LAPORAN\Laporan%20Jemb.%20Gtg%20Mundu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m%20Kumar\Pasar\Perusahaan\CV.%20Campuran\CV.%20Karya%20Setia%20Jaya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58\d\TEMPAT%20TITIP\isyanto\DC%20HOT%20MIX2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if%20cute\analis%202011%20sni\PELITA%20perbandingan3.xlsx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ITC_Bandung\ITC_BDG_Mechanical_1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AMBASADOR\Bqplrev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@Lirik%20Lagu\DASEP%20Folder\2008\LAPORAN\BATULAWANG%20SUB%201\TIM%20III\Laporan-laporan\LAPORAN%20BKR%203%20MINGGU%20baru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AMBASADOR\DAF-10%20AC%2010-11-2000%20OKE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tri\transit%20cad\data%202004\GraPARI\GraPARI%20Pontianak\Telkomsel\Reg%201%20-%20Sumatra\Data-Datum\cqc\Telkomsel\palembang\rab%20lampung%202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71\C\A..Khola\Project\sipil\Jalan\Jateng\Dmk-gdng-Pwd\DC_JL-Demak-GD-Pwdd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&#65420;&#65384;&#65432;&#65419;&#65439;&#65437;&#35386;&#30274;\JICA&#27010;&#32207;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NET(SEM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m%20Kumar\Pasar\Data%20Proyek\Pemkot%20Banjar\TA.%202004\Puskesmas%203%20Paket\CV.%20Muktisari%20Puskesmas%20Karyamukti%20P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m%20Kumar\Pasar\Perusahaan\CV.%20Campuran\CV.%20Karya%20Setia%20Jay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AMBASADOR\BQ-10%20MECH%2010-11-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proyek\9903\bq\bq-ars\BQ-PS&amp;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Tifico-newoffice,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tec-sumic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ORM-BQ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waldi\YOWALDI%20(E)\Kantor\Graha%20Jakpro\Bank%20Jabar%20-%20Taman%20Sari\BQ-BJTamansari%2012%20April%202005%20(DC)D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kimpraswil\dki\DC-CACING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ktat%20proyek\document\Analize\BQBI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if%20cute/analis%202011%20sni/AHS%20SPEC%20DES%202006%20mast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APRON%20&amp;%20TAXIWAY%20KUALANAMU\BAHAN%20REP%20APRON%20&amp;%20TAXIWAY%20KUALANAMU%20REVISI\bq-06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Data%20Proyek\Pemkot%20Banjar\TA.%202004\Puskesmas%203%20Paket\CV.%20Muktisari%20Puskesmas%20Karyamukti%20Pe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Q%20Permata%20Senayan%2009%20Juni%202003%20R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SEP%20Folder\2009\Ram%20Kumar\Pasar\Data%20Proyek\Pemkot%20Banjar\TA.%202004\Puskesmas%203%20Paket\CV.%20Muktisari%20Puskesmas%20Karyamukti%20Pe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RANG\DATA.XLS\ANALISA\WIL-5\KY-BA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Ram%20Kumar\Pasar\Perusahaan\CV.%20Campuran\CV.%20Karya%20Setia%20Jay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kimpraswil\aceh\DC-USAID-RPT-MNJM-20.02.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@Proyek%202006/BQ%202007/BQ%20elektrikal%202007(%2024%20jan%202007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ADD%202%20FINAL\KIMPRASWIL\sulawesi\DC-apron-WMI-LANJUTA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tur%20wahana\Estimate\Taman%20Semanan\02-06-03\BILL%20OF%20QUANTITYr2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rv\ME%20Database\A%20Project\VARIOUS-FILE\FORMAT_BQ\AFORM-BQ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Users\Erwin%20Sihite\Desktop\BQ%20KUALANAM\Gufri\TENDER\PQ\LMKP\Perenc.Gub\BESTEK\TSCEDULE%20GU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RA1\Project%2000&amp;02\PROJECT\01\15\ESTIMATE\EST-1CV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n\data%20(D)\My%20Documents\PROYEK%20HIKMAH\PPI%20PAL%20JAYA\PENAWARAN%20HIKMA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data%20roby\laporan%202006\ciseel%20tahap%20ii\LAPOR%202006\LAPORAN%20PATARUMAN%20PT.%20JOKO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TA%20KANTOR\perencanaan%202006\ANALISA\WIL-5\KY-BA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Mech_Breakdown_Formul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FDK-R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markkont\Marketing%202004\Kantor%20Wapres%20B\data%20proyek%20PT%20JAM%20ME\Bekasi%20ME\Proyek%20Bekasi%20ME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2\c\My%20Documents\acd\PATI-REMBANG\PATI-RMBG\DC%20AM-02(baru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jg\MASTER\Referensi%20harga\Copy%20of%20ANALIS%20BINA%20MARGA%20201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677B68\CV.%20Muktisari%20Puskesmas%20Karyamukti%20Pe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WINDOWS\TEMP\BASIC%20PRIC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DASEP%20Folder\2009\LAPORAN\Dokumen%20Lelang\06.%20Pemel%20Jl%20Parung%20Sub%20I\Dokumen\Ram%20Kumar\Pasar\Perusahaan\CV.%20Campuran\CV.%20Karya%20Setia%20Jay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IL\AN_DUP2001%20Lati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SEP%20Folder\2009\Ram%20Kumar\Pasar\Perusahaan\CV.%20Campuran\CV.%20Karya%20Setia%20Jay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win\PENAWARAN\Data%20X%20Comp\DATA%20PENAWARAN%20PROYEK\Penawaran\Saluran%20Air%20Baku%20Bantardawa\Revisi\TARKIM\ajuan%20PUSKESMAS%20PATARUMA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nalis%202007\ANALIS%202007\MASTER%20RB%200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documen\PENAWARAN\sarana%20olah%20raga\cv.%20tunjung%20sari%2012,5%2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My%20Documents\Teguh_\Berau%20Coal\RAB%20Berau%20ME\LAPTOP\KIMPRASWIL\RAB%20GEDUNG%20KIMPRASWI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HAB%20KKKS%20maret0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182-11%20Studi%20Volumetrik%20-%20Apartemen%20-%20Sport%20Centre%20Bulungan/BQ_Breakdown/190412%20-%20BQ_Kolam%20Renang%20Bulungan_R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WINDOWS\TEMP\DATA\RS-AL\JKT-KE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Documents%20and%20Settings\pelangi\My%20Documents\Project\Dextam\CNI-Site\Private\FDK-R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kim2\datadony\DATA%20PERENCANAAN\oen\Perencanaan%202006\Analis\ANALIS%20BM%2020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amarga1\dasep%20upri%20(data%20D)\Ram%20Kumar\laporan%20Pasar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9-208%20DED%20ISLAMIC%20CENTRE%20MATARAM\08.%20BQ,%20RAB%20&amp;%20RKS%20TEKNIS\8.03.%20RENCANA%20ANGGARAN%20BIAYA\RAB-FINAL%2003-05-2011\ANALISA-MASJID.MATARAM.1.163201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ubi\DLL\jem.%20batu%20pet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kim2\drive%20d\dhe_oen\Perencanaan%202006\Analis\ANALIS%20BM%202006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linux-utomo\MY%20PROJECT\menarakarya\FINALISASI\Bita_nt1\bq\BQ\99-952\SEKONGKANG\E20-02Guest%20Hous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@Lirik%20Lagu\DASEP%20Folder\2008\LAPORAN\BATULAWANG%20SUB%201\%232005%20Project\5.%20Procit\PT.%20PRIMAYASA%20ADIGUNA\Penawaran%20Proci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3\c\anggriawan\Jl.%20DKI\Master\Tampilan\BONTANG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SINES%20NU%20BAPA\PENAWARAN\PENAWARAN%20CIHAURBEUTI%20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teknik-1%20(ang_met)\Data\Yuyus\ISLAMIC%20CENTRE\Tender%20BEneran\RAB_%20ARSITEK_RC_r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K-J4Y9K81H06\Copy%20Dokumen%20LG\RERE\LELANG\OE%20LBT%202005\OE-LBT%2003A%202005\3-DIV1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RS-PELNI\B.Q\BQ_ME-DO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aif%20cute\analis%202011%20sni\ANALISA%20CK%202010%20SNI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jg\DTP-1\09-208%20masjid.mataram\RAB-SETELAH%20PERLUASAN%20PARKIR%2023%20mei%202011\RAB-BQ.SETELAH%20PERLUASAN%20BASEMENT\ANALISA-MASJID.MATARAM-05-05-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encanaan\c\%232005%20Project\4.%20PU%20Banjar\CV.%20ASRI\2.%20Jembatan%20Citanduy%20Tahap%202\Dok.%20Lelang\BAB%20VI%20Daft.%20Kuantita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%20Lelang%202003\RAB%202003\My%20Documents\BREAKD~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rv\me%20database\My%20Documents\ohji%20backup\illumination-MAU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data%20lama%20%20tender%20sept%202007\a%20a%20proyek%20perubahan%202007%20data\nanggela\ddd\dd\data%20jadi%20dokumen%20rab%20cipamuruya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f%20No.2%20Pemadam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My%20Documents\Teguh_\Berau%20Coal\RAB%20Berau%20ME\2009\PU\ANALIS%20SNI%2007%20-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AHSP_Baru_201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ya4\DATA%20(D)\TSUNAMI%20MC%200%25\MC%200%25%20PAKET%2029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%20Lelang%202003\RAB%202003\My%20Documents\ANALISA%20DAN%20RA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YEK\proyek\Th-2002\0208\bq-ruko\final-wk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K.%20MARA/master/MASTER%20RAB/ANALISA-SNI-2007-edisi.revisi.X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-xyvvy7itaut\e\DATA\HARROON'S\ANGGARAN%20PROYEK%202004\Analisa%20TARKIM%20200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-aig988hq684p\data%20(d)\DATA%20KOMP%201\HARROON\ANGGARAN%20PROYEK%202004\Analisa%20TARKIM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10-211%20MARINA\COST%20ESTIMATE\I.RAB.MARINA-PERSIAPA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2-hadi\jl.%20mewek%20-\My%20Documents\apr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BT.2004\OE-EE-NEGO-PRESTASI\OE-NEGO-EV.PENAWARAN%20CILEUMEUH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dut\F5K-2006%20(G)\Gedung%20Diklat\bq%20ars%20dikla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DD%201\Documents%20and%20Settings\Raka\My%20Documents\LELANG%20BANJAR%202008\Pemb.Sal.Pas.Salsek%20PasirLeutik%20(%20BPL%207%20-8%20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11-231%20STADION%20BEKASI\03%20RAB%2020%20Agustus%202011%20review%20MK\RAB%20PAGU%20STADION%20BEKASI%20TAHAP%20I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ion45\estimating\Sipil\Irigasi\Sumbawa\Batu%20Bulan%20kiri%20(CP-4)\Direct%20Cost\DCost-4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K.%20MARA\11-231%20STADION%20BEKASI\03%20RAB%2020%20Agustus%202011%20review%20MK\ANALISA-STD-BEKAS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ster\MASTER%20RAB\Kumpulan\MASTER%20ANALISA-SNI-2007-edisi.revisi.2012.XL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0\MarkKont\Marketing%202005\Kantor%20Pallazo%20Apartement%20Kemayoran\WINDOWS\TEMP\Copy%20of%20BQ-List.Elek.HYD.AC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PU.%20BANJAR%202011/DOKUMEN/DATA%202010/CMS-2010/RAB%20TPI%20Cikidang%20Paket%20TA.%202010%20PT.TNS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a\data-nia%20(d)\04-141%20KANTOR%20WALIKOTA%20TOMOHON\COPY-CD\Analisa%20bahan%20dan%20Upah\1Bahan.ST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%20PROJECT%20DISINI\ACHALIQ%20PROJECT%20FILE\ATD-PLAZA\EST.%20SERVICEHEATEXCHANGER-AT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pa\estimate\My%20Documents\Program%20Files\My%20Documents\RS.%20MMC%20Jakarta\Tender%20Paket%20Pekejaan\STP\BQ\2001\ITC_Bandung\ITC_BDG_Mechanical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ubi\Perusahaan\Pemkot%20Banjar\Proyek%20Pemkot%202004\Citanglkolo2\CV.%20Bumi%20Raharja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server-1\-KERTA%20JATI\DARI%20PA%20ASEP\Tahap1\EE%20Kertajati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GOFUR\AppData\Local\Temp\Users\user\Downloads\gedung%20sindo\BQ%20%20BANK%20DKI%20KEBAYORAN\ME\Documents%20and%20Settings\pelangi\My%20Documents\Project\Taiyo-Sinar\progress\FDK-R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klat\Downloads\Users\Toshiba\AppData\Local\Temp\Rar$DI05.488\file%20MILA\M.%20EXEL\BOQ%20KUALANAMU-akhir-NEGO%20hiden%20br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DJ\2013\master%20analis%202013%20bina%20marga\RUBI\LAPORAN%20J%20CISEEL\LAPORAN%20JEMBATAN%20CISEEL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  <sheetName val="data profit"/>
      <sheetName val="0504"/>
      <sheetName val="sumpro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rsiapan"/>
      <sheetName val="Ars"/>
      <sheetName val="Str"/>
      <sheetName val="PL"/>
      <sheetName val="AC"/>
      <sheetName val="PK"/>
      <sheetName val="LF"/>
      <sheetName val="EL"/>
      <sheetName val="FA"/>
      <sheetName val="TP"/>
      <sheetName val="TS"/>
      <sheetName val="ah.cp"/>
      <sheetName val="hs.cp"/>
      <sheetName val="hs me"/>
      <sheetName val="ah sanitary"/>
      <sheetName val="hs pipa"/>
      <sheetName val="acc pl"/>
      <sheetName val="p refr"/>
      <sheetName val="duct"/>
      <sheetName val="AN-ARS"/>
      <sheetName val="AN-STR"/>
      <sheetName val="HS-BAHAN"/>
      <sheetName val="HS-UPAH"/>
      <sheetName val="HS-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&amp;B"/>
      <sheetName val="Harga Satuan"/>
      <sheetName val="An."/>
      <sheetName val="analisa"/>
      <sheetName val="RAB"/>
      <sheetName val="REKAP"/>
      <sheetName val="Jadwal"/>
      <sheetName val="Antek"/>
      <sheetName val="Personil"/>
      <sheetName val="Peralatan"/>
    </sheetNames>
    <sheetDataSet>
      <sheetData sheetId="0">
        <row r="4">
          <cell r="C4" t="str">
            <v>H. EMAN SULAEMAN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  <sheetName val="Analisa"/>
      <sheetName val="Informasi"/>
      <sheetName val="STR"/>
      <sheetName val="D &amp; W sizes"/>
      <sheetName val="U&amp;B"/>
      <sheetName val="UPY"/>
      <sheetName val="Pipe"/>
      <sheetName val="INDEKS"/>
      <sheetName val="JABATAN"/>
      <sheetName val="DATA"/>
      <sheetName val=""/>
      <sheetName val="Price"/>
      <sheetName val="Isolasi_Luar1"/>
      <sheetName val="Isolasi_Luar_Dalam1"/>
      <sheetName val="Tanpa_Isolasi1"/>
      <sheetName val="D_&amp;_W_sizes1"/>
      <sheetName val="Isolasi_Luar"/>
      <sheetName val="Isolasi_Luar_Dalam"/>
      <sheetName val="Tanpa_Isolasi"/>
      <sheetName val="D_&amp;_W_sizes"/>
      <sheetName val="FAK"/>
      <sheetName val="REMUNERASISTANDAR"/>
      <sheetName val="TABEL_DETASIR"/>
      <sheetName val="Analisa  (2)"/>
      <sheetName val="SELISIH HARGA"/>
      <sheetName val="HR Detail"/>
      <sheetName val="HRPar"/>
      <sheetName val="DbCost"/>
      <sheetName val="Unit Rate"/>
      <sheetName val="ANAL.BOW"/>
      <sheetName val="Kuantitas _ Harga"/>
      <sheetName val="AHS Marka"/>
      <sheetName val="AHS Aspal"/>
      <sheetName val="Code"/>
      <sheetName val="Sat Bahan"/>
      <sheetName val="Sat Alat"/>
      <sheetName val="Sat Upah"/>
      <sheetName val="PDMP"/>
      <sheetName val="PCE"/>
      <sheetName val="PRODUK"/>
      <sheetName val="TOOL-ME"/>
      <sheetName val="Summary"/>
      <sheetName val="REF.ONLY"/>
      <sheetName val="RAB_HREZ"/>
      <sheetName val="ANAL_HREZ"/>
      <sheetName val="Tabel"/>
      <sheetName val="BQ-AC"/>
      <sheetName val="Sheet1"/>
      <sheetName val="Alat"/>
      <sheetName val="Persiapan"/>
      <sheetName val="Rkp"/>
      <sheetName val="wk prgs"/>
      <sheetName val="L3 An H Sat Mob"/>
      <sheetName val="Elektrikal"/>
      <sheetName val="Harga ME "/>
      <sheetName val="RAB"/>
      <sheetName val="BQ-4storey"/>
      <sheetName val="Material"/>
      <sheetName val="gvl"/>
      <sheetName val="ARSITEKTUR"/>
      <sheetName val="BQ-Tenis"/>
      <sheetName val="BOQ_Aula"/>
      <sheetName val="Prelim"/>
      <sheetName val="B _ Norelec"/>
      <sheetName val="A"/>
      <sheetName val="DAF_2"/>
      <sheetName val="Kuantitas &amp; Harga"/>
      <sheetName val="Kuan&amp;Har(PT)"/>
      <sheetName val="A-7"/>
      <sheetName val="Basic"/>
      <sheetName val="NAMES"/>
      <sheetName val="NAME"/>
      <sheetName val="Pile"/>
      <sheetName val="SAP"/>
      <sheetName val="TABEL-DETASIR"/>
      <sheetName val="Anls"/>
      <sheetName val="An_1"/>
      <sheetName val="An_3"/>
      <sheetName val="An_2"/>
      <sheetName val="AHS_Kusen"/>
      <sheetName val="harsat&amp;upah"/>
      <sheetName val="STRUKTUR"/>
      <sheetName val="duct"/>
      <sheetName val="Daftmat"/>
      <sheetName val="Sales Rental"/>
      <sheetName val="Sales Parameter"/>
      <sheetName val="Sheet4"/>
      <sheetName val="Sheet2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BASEMENT"/>
      <sheetName val="RAB_STR"/>
      <sheetName val="Hrg_Bahan"/>
      <sheetName val="RAB-STR"/>
      <sheetName val="har-sat"/>
      <sheetName val="3Arch"/>
      <sheetName val="2-Genset print"/>
      <sheetName val="BQ &amp; Harga"/>
      <sheetName val="Rekap"/>
      <sheetName val="ANALIS.2"/>
      <sheetName val="ANALIS.1"/>
      <sheetName val="Fill this out first___"/>
      <sheetName val="BoQ "/>
      <sheetName val="BQ (by owner)"/>
      <sheetName val="rab me (fisik)"/>
      <sheetName val="rab me (by owner) "/>
      <sheetName val="BoQ Major Item "/>
      <sheetName val="DKH"/>
      <sheetName val="Lamp-2(Alat)"/>
      <sheetName val="Lamp-2(Bahan)"/>
      <sheetName val="Lamp-2(Upah)"/>
      <sheetName val="BQ_Tenis"/>
      <sheetName val="ALEK"/>
      <sheetName val="ANALISA PEK.UMUM"/>
      <sheetName val="ASS-UNIT"/>
      <sheetName val="RAW MATERIALS "/>
      <sheetName val="HSPK"/>
      <sheetName val="I-KAMAR"/>
      <sheetName val="Mat.Mek"/>
      <sheetName val="Bill of Quantity_ws_"/>
      <sheetName val="Upah-Bahan"/>
      <sheetName val="koef"/>
      <sheetName val="TOWN"/>
      <sheetName val="COST-PERSON-J.O."/>
      <sheetName val="RENTAL1"/>
      <sheetName val="E.MedGas"/>
      <sheetName val="Analisa Harga"/>
      <sheetName val="PL"/>
      <sheetName val="Ars"/>
      <sheetName val="BOQ"/>
      <sheetName val="Plumbing"/>
      <sheetName val="Analisa  _2_"/>
      <sheetName val="hsp-STR-ARS"/>
      <sheetName val="Profil"/>
      <sheetName val="ISIAN"/>
      <sheetName val="Harga S Dasar"/>
      <sheetName val="Bill No 2.1 Cold Water System"/>
      <sheetName val="sort2"/>
      <sheetName val="VAC"/>
      <sheetName val="Bill 2.1 DW"/>
      <sheetName val="hub"/>
      <sheetName val="Bgt_Jun-05"/>
      <sheetName val="An. Beton"/>
      <sheetName val="Schedule Yasmin"/>
      <sheetName val="Schedule Lingkar Barat"/>
      <sheetName val="Schedule Daan Mogot"/>
      <sheetName val="HARGA ALAT"/>
      <sheetName val="3_ Plumbing"/>
      <sheetName val="2_Hydrant"/>
      <sheetName val="Memb Schd"/>
      <sheetName val="STD"/>
      <sheetName val="Tuk Koef"/>
      <sheetName val="BAG-2"/>
      <sheetName val="Cover (WS)"/>
      <sheetName val="Fill this out first..."/>
      <sheetName val="Fire Alarm"/>
      <sheetName val="REKAP-BQ"/>
      <sheetName val="Metode 4"/>
      <sheetName val="Metode 8"/>
      <sheetName val="Metode 16"/>
      <sheetName val="Metode 11"/>
      <sheetName val="Metode 5"/>
      <sheetName val="4_MVAC"/>
      <sheetName val="ELEKTRONIK"/>
      <sheetName val="수입"/>
      <sheetName val="DAF-9"/>
      <sheetName val="SEX"/>
      <sheetName val="Cover"/>
      <sheetName val="2-JTW"/>
      <sheetName val="Fire Fighting"/>
      <sheetName val="hsp_STR_ARS"/>
      <sheetName val="Bill No 2.1 "/>
      <sheetName val="Bill 2.7"/>
      <sheetName val="FS"/>
      <sheetName val="COST SUMM"/>
      <sheetName val="Rekapitulasi"/>
      <sheetName val="harga"/>
      <sheetName val="Ch"/>
      <sheetName val="ANALISA GWT"/>
      <sheetName val="ANALISA_DDG KOLAM &amp; PLANTER"/>
      <sheetName val="ANALISA LAIN-LAIN"/>
      <sheetName val="ANALISA_TANGGULAN&amp;LISPLANK"/>
      <sheetName val="PLAT &amp; BALOK TAMBAHAN"/>
      <sheetName val="ANALISA PONDASI"/>
      <sheetName val="ANALISA STP"/>
      <sheetName val="ANALISA_SUMPIT"/>
      <sheetName val="ANALISA PEK.TANAH"/>
      <sheetName val="arp-3a"/>
      <sheetName val="ARP-10"/>
      <sheetName val="NP"/>
      <sheetName val="DAPRO"/>
      <sheetName val="FINAL"/>
      <sheetName val="BL"/>
      <sheetName val="Valve"/>
      <sheetName val="4-Basic Price"/>
      <sheetName val="5-ALAT(1)"/>
      <sheetName val="Slab"/>
      <sheetName val="Final Summary"/>
      <sheetName val="SITE-E"/>
      <sheetName val="Markup"/>
      <sheetName val="REQDELTA"/>
      <sheetName val="Cover Daf-2"/>
      <sheetName val="tulang"/>
      <sheetName val="hit_BKMM"/>
      <sheetName val="an. struktur"/>
      <sheetName val="harsat"/>
      <sheetName val="Dashboard"/>
      <sheetName val="DONGIA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Div2"/>
      <sheetName val="ES STG"/>
      <sheetName val="PEKERJAAN PERSIAPAN"/>
      <sheetName val="Ans Kom Precast"/>
      <sheetName val="PJ"/>
      <sheetName val="UPAH &amp; BHN"/>
      <sheetName val="REKAP PEMATANGAN"/>
      <sheetName val="Man Power"/>
      <sheetName val="GAs Medis "/>
      <sheetName val="D.78"/>
      <sheetName val="D.79"/>
      <sheetName val="Master Schedule"/>
      <sheetName val="[BQ-AC.xls][BQ-AC.xls][BQ-AC.xl"/>
      <sheetName val="UPH BHN"/>
      <sheetName val="Pengalaman Per"/>
      <sheetName val="Analisarev"/>
      <sheetName val="BQ"/>
      <sheetName val="dia.pipe"/>
      <sheetName val="Informa®&quot;"/>
      <sheetName val="COA"/>
      <sheetName val="Bill 3.8"/>
      <sheetName val="Bill 3.7"/>
      <sheetName val="Bahan"/>
      <sheetName val="Upah"/>
      <sheetName val="Daftar"/>
      <sheetName val="DAF_3"/>
      <sheetName val="DAF_4"/>
      <sheetName val="??"/>
      <sheetName val="Informa�&quot;"/>
      <sheetName val="DHS AC"/>
      <sheetName val="Tab"/>
      <sheetName val="sph"/>
      <sheetName val="sat das"/>
      <sheetName val="LISTRIK"/>
      <sheetName val="REKAP_MEKANIKAL"/>
      <sheetName val="Kuantitas"/>
      <sheetName val="tul"/>
      <sheetName val="K"/>
      <sheetName val="Grand summary"/>
      <sheetName val="__"/>
      <sheetName val="hsat-SD"/>
      <sheetName val="an-satuan"/>
      <sheetName val="Rekap-SD"/>
      <sheetName val="Bill No 6 Koord &amp; Attendance"/>
      <sheetName val="Electrikal"/>
      <sheetName val="Isolasi_Luar2"/>
      <sheetName val="Isolasi_Luar_Dalam2"/>
      <sheetName val="Tanpa_Isolasi2"/>
      <sheetName val="D_&amp;_W_sizes2"/>
      <sheetName val="Analisa__(2)"/>
      <sheetName val="HR_Detail"/>
      <sheetName val="Unit_Rate"/>
      <sheetName val="ANAL_BOW"/>
      <sheetName val="Kuantitas___Harga"/>
      <sheetName val="AHS_Marka"/>
      <sheetName val="AHS_Aspal"/>
      <sheetName val="SELISIH_HARGA"/>
      <sheetName val="Sat_Bahan"/>
      <sheetName val="Sat_Alat"/>
      <sheetName val="Sat_Upah"/>
      <sheetName val="L3_An_H_Sat_Mob"/>
      <sheetName val="Bill_2_1_DW"/>
      <sheetName val="wk_prgs"/>
      <sheetName val="Unit Rates"/>
      <sheetName val="Fee - Materials"/>
      <sheetName val="TOWER D"/>
      <sheetName val="mat-me pipa"/>
      <sheetName val="WF "/>
      <sheetName val="Div-2"/>
      <sheetName val="Analisa -Baku"/>
      <sheetName val="Rekap Direct Cost"/>
      <sheetName val="BQNSC"/>
      <sheetName val="HS"/>
      <sheetName val="Foundation"/>
      <sheetName val="DJUMANDJI"/>
      <sheetName val="PAR"/>
      <sheetName val="Daf 1"/>
      <sheetName val="BLOK A"/>
      <sheetName val="UTILITAS"/>
      <sheetName val="HSBU"/>
      <sheetName val="Input Data"/>
      <sheetName val="dil"/>
      <sheetName val="FINISHING"/>
      <sheetName val="volume"/>
      <sheetName val="dasboard"/>
      <sheetName val="Lap"/>
      <sheetName val="Mat"/>
      <sheetName val="WI"/>
      <sheetName val="Cost"/>
      <sheetName val="BOQ 2"/>
      <sheetName val="TSS"/>
      <sheetName val="VLOOK"/>
      <sheetName val="A_2"/>
      <sheetName val="Level"/>
      <sheetName val="H.Satuan"/>
      <sheetName val="Basic Price"/>
      <sheetName val="SAA"/>
      <sheetName val="03.BoQ Architecture"/>
      <sheetName val="Deliverable"/>
      <sheetName val="Discipline"/>
      <sheetName val="Area"/>
      <sheetName val="Phase"/>
      <sheetName val="Type"/>
      <sheetName val="YesNo"/>
      <sheetName val="REKAP ANALISA TO PRINT"/>
      <sheetName val="ANALISA STRUKTUR "/>
      <sheetName val="ARP 10 2 BUL"/>
      <sheetName val="Du_lieu"/>
      <sheetName val="Analisa 2"/>
      <sheetName val="sat-pek"/>
      <sheetName val="daf-3(OK)"/>
      <sheetName val="SATUAN"/>
      <sheetName val="BQ-E20-02(Rp)"/>
      <sheetName val="material "/>
      <sheetName val="Dft Harga"/>
      <sheetName val="map"/>
      <sheetName val="AKUN"/>
      <sheetName val="BOQ-Indonesia"/>
      <sheetName val="DSBDY"/>
      <sheetName val="D3.4.3"/>
      <sheetName val="D3.4.4"/>
      <sheetName val="BASIC-PRICE"/>
      <sheetName val="SAT-DAS"/>
      <sheetName val="Upah&amp;Bahan"/>
      <sheetName val="BQNK"/>
      <sheetName val="BA_ADD"/>
      <sheetName val="Perm. Test"/>
      <sheetName val="Subkon"/>
      <sheetName val="KET"/>
      <sheetName val="Equip"/>
      <sheetName val="Ref. Vínculos"/>
      <sheetName val="analisa harga satuan"/>
      <sheetName val="Informa?&quot;"/>
      <sheetName val="PONDASI PANCANG"/>
      <sheetName val="B - Norelec"/>
      <sheetName val="Regulated Tariff"/>
      <sheetName val="06b"/>
      <sheetName val="Gudang non AC-AC Struktur"/>
      <sheetName val="UBA"/>
      <sheetName val="Schedule(S-Curve)"/>
      <sheetName val="anal"/>
      <sheetName val="exf"/>
      <sheetName val="Pintu-Jend."/>
      <sheetName val="KURVA S"/>
      <sheetName val="Pag_hal"/>
      <sheetName val="FAKTOR"/>
      <sheetName val="Ladder-Tray"/>
      <sheetName val="D2.4"/>
      <sheetName val="D3-3"/>
      <sheetName val="D4.3 (TE)"/>
      <sheetName val="D5.3 (TF) "/>
      <sheetName val="D8.3 (TJ)"/>
      <sheetName val="ANSTAR"/>
      <sheetName val="DHSB"/>
      <sheetName val="DHSU"/>
      <sheetName val="Jurnal"/>
      <sheetName val="KK2"/>
      <sheetName val="BoQ C4"/>
      <sheetName val="BQ-Str"/>
      <sheetName val="I_KAMAR"/>
      <sheetName val="An-Dinding"/>
      <sheetName val="An-Kusen"/>
      <sheetName val="formula"/>
      <sheetName val="Villa A"/>
      <sheetName val="PENJUMLAHAN TOTAL"/>
      <sheetName val="작성기준"/>
      <sheetName val="Rek-Analisa"/>
      <sheetName val="Comp"/>
      <sheetName val="Sub"/>
      <sheetName val="PIK_QUO"/>
      <sheetName val="Data-Masukan"/>
      <sheetName val="H.DASAR"/>
      <sheetName val="BQ_&amp;_Harga"/>
      <sheetName val="REF_ONLY"/>
      <sheetName val="B___Norelec"/>
      <sheetName val="Kuantitas_&amp;_Harga"/>
      <sheetName val="Harga_ME_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Sales_Rental"/>
      <sheetName val="Sales_Parameter"/>
      <sheetName val="2-Genset_print"/>
      <sheetName val="Schedule_Yasmin"/>
      <sheetName val="Schedule_Lingkar_Barat"/>
      <sheetName val="Schedule_Daan_Mogot"/>
      <sheetName val="RAW_MATERIALS_"/>
      <sheetName val="COST-PERSON-J_O_"/>
      <sheetName val="SP17"/>
      <sheetName val="WT-LIST"/>
      <sheetName val="Fill_this_out_first___"/>
      <sheetName val="Analisa___2_"/>
      <sheetName val="ANALISA_PEK_UMUM"/>
      <sheetName val="Mat_Mek"/>
      <sheetName val="Bill_of_Quantity_ws_"/>
      <sheetName val="ANALIS_2"/>
      <sheetName val="ANALIS_1"/>
      <sheetName val="Analisa_Harga"/>
      <sheetName val="E_MedGas"/>
      <sheetName val="Harga_S_Dasar"/>
      <sheetName val="An__Beton"/>
      <sheetName val="Fire_Alarm"/>
      <sheetName val="Bill_No_2_1_"/>
      <sheetName val="Bill_2_7"/>
      <sheetName val="TOWER_D"/>
      <sheetName val="Memb_Schd"/>
      <sheetName val="Fill_this_out_first___1"/>
      <sheetName val="Cover_(WS)"/>
      <sheetName val="Fire_Fighting"/>
      <sheetName val="3__Plumbing"/>
      <sheetName val="Tuk_Koef"/>
      <sheetName val="Bill_No_2_1_Cold_Water_System"/>
      <sheetName val="COST_SUMM"/>
      <sheetName val="BoQ_Major_Item_"/>
      <sheetName val="BQ_(by_owner)"/>
      <sheetName val="rab_me_(fisik)"/>
      <sheetName val="rab_me_(by_owner)_"/>
      <sheetName val="HARGA_ALAT"/>
      <sheetName val="Cover_Daf-2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ANALISA_GWT"/>
      <sheetName val="ANALISA_DDG_KOLAM_&amp;_PLANTER"/>
      <sheetName val="ANALISA_LAIN-LAIN"/>
      <sheetName val="PLAT_&amp;_BALOK_TAMBAHAN"/>
      <sheetName val="ANALISA_PONDASI"/>
      <sheetName val="ANALISA_STP"/>
      <sheetName val="ANALISA_PEK_TANAH"/>
      <sheetName val="Metode_4"/>
      <sheetName val="Metode_8"/>
      <sheetName val="Metode_16"/>
      <sheetName val="Metode_11"/>
      <sheetName val="Metode_5"/>
      <sheetName val="Isolasi_Luar3"/>
      <sheetName val="Isolasi_Luar_Dalam3"/>
      <sheetName val="Tanpa_Isolasi3"/>
      <sheetName val="D_&amp;_W_sizes3"/>
      <sheetName val="HR_Detail1"/>
      <sheetName val="Unit_Rate1"/>
      <sheetName val="ANAL_BOW1"/>
      <sheetName val="Kuantitas___Harga1"/>
      <sheetName val="AHS_Marka1"/>
      <sheetName val="AHS_Aspal1"/>
      <sheetName val="Analisa__(2)1"/>
      <sheetName val="SELISIH_HARGA1"/>
      <sheetName val="Sat_Bahan1"/>
      <sheetName val="Sat_Alat1"/>
      <sheetName val="Sat_Upah1"/>
      <sheetName val="wk_prgs1"/>
      <sheetName val="L3_An_H_Sat_Mob1"/>
      <sheetName val="B___Norelec1"/>
      <sheetName val="Kuantitas_&amp;_Harga1"/>
      <sheetName val="2-Genset_print1"/>
      <sheetName val="Harga_ME_1"/>
      <sheetName val="REF_ONLY1"/>
      <sheetName val="GRAND_REKAPITULASI1"/>
      <sheetName val="RAB_G_ADM__PUSAT_(1)1"/>
      <sheetName val="RAB_R__GENSET_&amp;_PANEL_(10)_1"/>
      <sheetName val="RAB_R__DNS__PENGLL_T_54_(11_A_1"/>
      <sheetName val="RAB_R__DNS__PENGLL_T_54_(11_B_1"/>
      <sheetName val="RAB_R__DNS__PENGLL_T_54_(11_C_1"/>
      <sheetName val="RAB_R__DNS__PENGLL_T_70_(12_A_1"/>
      <sheetName val="RAB_R__DNS__PENGLL_T_70_(12_B_1"/>
      <sheetName val="RAB_R__DNS__PENGLL_T_70_(12_C_1"/>
      <sheetName val="RAB_SPORT_CLUB_(14)1"/>
      <sheetName val="RAB_MASJID_&amp;_T_WUDLU_(15)1"/>
      <sheetName val="RAB_LOUNDRY_&amp;_WORKSHOP_(16)1"/>
      <sheetName val="RAB_MINIMARKET_&amp;_KANTIN_(17_)1"/>
      <sheetName val="RAB_RMH__PENJAGA_(18)1"/>
      <sheetName val="RAB_POS_JAGA_(19__A_)1"/>
      <sheetName val="RAB_POS_JAGA_(19__B_)1"/>
      <sheetName val="RAB_R__POMPA_(20)1"/>
      <sheetName val="RAB_R__KELAS_(2_A)1"/>
      <sheetName val="RAB_R__KELAS_(2_B)1"/>
      <sheetName val="RAB_AULA_UTAMA_(5)1"/>
      <sheetName val="RAB_AULA_SEDANG_(6)1"/>
      <sheetName val="RAB_ASRAMA_(7__B_)1"/>
      <sheetName val="RAB_ASRAMA_(7__C_)1"/>
      <sheetName val="RAB_ASRAMA_(7__D_)1"/>
      <sheetName val="RAB_R__MAKAN_(8)1"/>
      <sheetName val="RAB_GUEST_HOUSE_(9__A_)1"/>
      <sheetName val="RAB_GUEST_HOUSE_(9__B_)1"/>
      <sheetName val="Sales_Rental1"/>
    </sheetNames>
    <sheetDataSet>
      <sheetData sheetId="0" refreshError="1"/>
      <sheetData sheetId="1" refreshError="1">
        <row r="342">
          <cell r="K342">
            <v>1092.3399999999997</v>
          </cell>
          <cell r="N342">
            <v>40.5</v>
          </cell>
          <cell r="O342">
            <v>0</v>
          </cell>
        </row>
      </sheetData>
      <sheetData sheetId="2" refreshError="1">
        <row r="23">
          <cell r="N23">
            <v>28.799999999999997</v>
          </cell>
        </row>
        <row r="46">
          <cell r="L46">
            <v>16.16</v>
          </cell>
          <cell r="N46">
            <v>80.239999999999995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</sheetNames>
    <sheetDataSet>
      <sheetData sheetId="0"/>
      <sheetData sheetId="1" refreshError="1">
        <row r="342">
          <cell r="K342">
            <v>1092.3399999999997</v>
          </cell>
          <cell r="L342">
            <v>1210.4800000000002</v>
          </cell>
          <cell r="M342">
            <v>164.61</v>
          </cell>
        </row>
      </sheetData>
      <sheetData sheetId="2" refreshError="1">
        <row r="23">
          <cell r="N23">
            <v>28.799999999999997</v>
          </cell>
        </row>
        <row r="46">
          <cell r="M46">
            <v>15.319999999999999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up"/>
      <sheetName val="Bhn"/>
      <sheetName val="TOT-General"/>
      <sheetName val="TOT-Elk"/>
      <sheetName val="Bahan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</sheetNames>
    <sheetDataSet>
      <sheetData sheetId="0" refreshError="1">
        <row r="76">
          <cell r="I76">
            <v>1</v>
          </cell>
          <cell r="J7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"/>
      <sheetName val="RAB"/>
      <sheetName val="DHU"/>
      <sheetName val="alat I"/>
      <sheetName val="Analisa"/>
      <sheetName val="Metode"/>
      <sheetName val="Lamp I"/>
      <sheetName val="Lamp I.I"/>
      <sheetName val="Jadwal"/>
      <sheetName val="NETWORKPLANNING"/>
      <sheetName val="Isolasi Luar Dalam"/>
      <sheetName val="Isolasi Luar"/>
    </sheetNames>
    <sheetDataSet>
      <sheetData sheetId="0" refreshError="1">
        <row r="20">
          <cell r="A20" t="str">
            <v>Jakarta, 26 Maret 2008</v>
          </cell>
        </row>
        <row r="25">
          <cell r="A25" t="str">
            <v>Direktur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  <sheetName val="LT Atap"/>
      <sheetName val=" LT 9"/>
      <sheetName val=" LT 8"/>
      <sheetName val=" LT 7"/>
      <sheetName val=" LT 6"/>
      <sheetName val=" LT 5"/>
      <sheetName val=" LT 4"/>
      <sheetName val="LT 3"/>
      <sheetName val=" LT 2"/>
      <sheetName val="rab arsitekt3.9(2 BASMENT)"/>
      <sheetName val=" LT 1"/>
    </sheetNames>
    <sheetDataSet>
      <sheetData sheetId="0" refreshError="1">
        <row r="30">
          <cell r="F30">
            <v>30000</v>
          </cell>
        </row>
        <row r="40">
          <cell r="F40">
            <v>14000</v>
          </cell>
        </row>
        <row r="45">
          <cell r="F45">
            <v>5500</v>
          </cell>
        </row>
        <row r="76">
          <cell r="F76">
            <v>57000</v>
          </cell>
        </row>
        <row r="78">
          <cell r="F78">
            <v>65000</v>
          </cell>
        </row>
        <row r="79">
          <cell r="F79">
            <v>37500</v>
          </cell>
        </row>
        <row r="81">
          <cell r="F81">
            <v>16000</v>
          </cell>
        </row>
        <row r="82">
          <cell r="F82">
            <v>9850</v>
          </cell>
        </row>
        <row r="83">
          <cell r="F83">
            <v>100</v>
          </cell>
        </row>
        <row r="116">
          <cell r="F116">
            <v>48000</v>
          </cell>
        </row>
        <row r="176">
          <cell r="F176">
            <v>34670</v>
          </cell>
        </row>
        <row r="179">
          <cell r="F179">
            <v>40950</v>
          </cell>
        </row>
        <row r="180">
          <cell r="F180">
            <v>47140</v>
          </cell>
        </row>
        <row r="183">
          <cell r="F183">
            <v>40950</v>
          </cell>
        </row>
        <row r="184">
          <cell r="F184">
            <v>47140</v>
          </cell>
        </row>
        <row r="191">
          <cell r="F191">
            <v>53330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AI"/>
      <sheetName val="Isolasi Luar Dalam"/>
      <sheetName val="Isolasi Luar"/>
      <sheetName val="5_Perala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 ME(1)"/>
      <sheetName val="Rek Asem (2)"/>
      <sheetName val="Rek Arsit"/>
      <sheetName val="BQ Arsit"/>
      <sheetName val="Rek Struk"/>
      <sheetName val="BQ Struk"/>
      <sheetName val="Rek ME"/>
      <sheetName val="BQ ME"/>
      <sheetName val="BQ Site Dev"/>
      <sheetName val="An HarSatPek"/>
      <sheetName val="Sat Bah &amp; U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um"/>
      <sheetName val="Net"/>
      <sheetName val="A-Factory 1"/>
      <sheetName val="B-Factory 2"/>
      <sheetName val="C-Canteen 1"/>
      <sheetName val="D-Power House"/>
      <sheetName val="E-Rubbish"/>
      <sheetName val="F-Guard"/>
      <sheetName val="G-Chemical Storage"/>
      <sheetName val="H-Pump Room"/>
      <sheetName val="I-Scr-Stock"/>
      <sheetName val="J-Sewage"/>
      <sheetName val="K-External"/>
      <sheetName val="L-Mechanical"/>
      <sheetName val="M-Electrical"/>
      <sheetName val="TEMPORARY"/>
      <sheetName val="SITE EXPENSES"/>
      <sheetName val="L_Mechanical"/>
      <sheetName val="REKAPMEK"/>
      <sheetName val="RABMEK"/>
      <sheetName val="BQ SPH"/>
      <sheetName val="Fill this out first..."/>
      <sheetName val="BANGUNAN PENUNJANG"/>
      <sheetName val="STR _A_"/>
      <sheetName val="cargo"/>
      <sheetName val="01A- RAB"/>
      <sheetName val="D &amp; W sizes"/>
      <sheetName val="AC-C"/>
      <sheetName val="LISTRIK"/>
      <sheetName val="G_SUMMARY"/>
      <sheetName val="F ALARM"/>
      <sheetName val="Exterior"/>
      <sheetName val="Site"/>
      <sheetName val="Analisa"/>
      <sheetName val="tambah D"/>
      <sheetName val="H.Satuan"/>
      <sheetName val="BAG-2"/>
      <sheetName val="Rek Tot"/>
      <sheetName val="READ ME !!!"/>
      <sheetName val="Ekstra Item Blok"/>
      <sheetName val="Rekap"/>
      <sheetName val="A-Factory_1"/>
      <sheetName val="B-Factory_2"/>
      <sheetName val="C-Canteen_1"/>
      <sheetName val="D-Power_House"/>
      <sheetName val="G-Chemical_Storage"/>
      <sheetName val="H-Pump_Room"/>
      <sheetName val="SITE_EXPENSES"/>
      <sheetName val="BQ_SPH"/>
      <sheetName val="Fill_this_out_first___"/>
      <sheetName val="STR__A_"/>
      <sheetName val="BANGUNAN_PENUNJANG"/>
      <sheetName val="D_&amp;_W_sizes"/>
      <sheetName val="H_Satuan"/>
      <sheetName val="Daf No. 4.1 Sumur Dalam"/>
      <sheetName val="DAF_2"/>
      <sheetName val="ANALIS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JALAN"/>
      <sheetName val="REKAPITULASI"/>
      <sheetName val="ANGGARAN"/>
      <sheetName val="Sat~Pek"/>
      <sheetName val="Analys"/>
      <sheetName val="Sat~Bahu"/>
      <sheetName val="Analis Tambahan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5">
          <cell r="H55">
            <v>35000</v>
          </cell>
        </row>
      </sheetData>
      <sheetData sheetId="7" refreshError="1"/>
      <sheetData sheetId="8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"/>
      <sheetName val="Agregat Halus &amp; Kasar"/>
      <sheetName val="HRG BHN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Kr tengahDiva"/>
      <sheetName val="FA"/>
      <sheetName val="Analisa HS"/>
      <sheetName val="Man Power"/>
      <sheetName val="DAPRO"/>
      <sheetName val="BL"/>
      <sheetName val="L3 An H Sat Mob"/>
      <sheetName val="LO"/>
      <sheetName val="Subkon"/>
      <sheetName val="B - Norelec"/>
      <sheetName val="SITE-E"/>
      <sheetName val="AHS-E"/>
      <sheetName val="BQ-ME"/>
      <sheetName val="Cover"/>
      <sheetName val="Pipe"/>
      <sheetName val="Isolasi Luar Dalam"/>
      <sheetName val="Isolasi Luar"/>
      <sheetName val="rab me (by owner) "/>
      <sheetName val="BQ (by owner)"/>
      <sheetName val="rab me (fisik)"/>
      <sheetName val="Markup"/>
      <sheetName val="REKAP"/>
      <sheetName val="LOADDAT"/>
      <sheetName val="GASATAGG.XLS"/>
      <sheetName val="Informasi"/>
      <sheetName val="EXTERNAL WORK"/>
      <sheetName val="Rekap Prelim"/>
      <sheetName val="BTL-Persiapan"/>
      <sheetName val="BTL-Bau"/>
      <sheetName val="BTL-alat"/>
      <sheetName val="BTL-Rupa"/>
      <sheetName val="villa"/>
      <sheetName val="KET"/>
      <sheetName val="Fill this out first___"/>
      <sheetName val="5-Peralatan"/>
      <sheetName val="hardas"/>
      <sheetName val="harga"/>
      <sheetName val="upahbahan"/>
      <sheetName val="01A- RAB"/>
      <sheetName val="Break_down"/>
      <sheetName val="Equipment"/>
      <sheetName val="L_Mechanical"/>
      <sheetName val="BASEMENT"/>
      <sheetName val="Anls"/>
      <sheetName val="Fin-Bengkel"/>
      <sheetName val="Fin-Showroom"/>
      <sheetName val="Hal_Pagar"/>
      <sheetName val="Str-Bengkel"/>
      <sheetName val="Str-Showroom"/>
      <sheetName val="Persiapan"/>
      <sheetName val="BAG-2"/>
      <sheetName val="Daftar berat"/>
      <sheetName val="Telephone"/>
      <sheetName val="LISTRIK"/>
      <sheetName val="Rek_ELEKT"/>
      <sheetName val="Bill No 2.1 Cold Water System"/>
      <sheetName val="Civil Works"/>
      <sheetName val="analysis"/>
      <sheetName val="alat,bahan,sub"/>
      <sheetName val="AC-C"/>
      <sheetName val="A"/>
      <sheetName val="Fill this out first..."/>
      <sheetName val="BOQ KSN"/>
      <sheetName val="BHN"/>
      <sheetName val="NS GD.UTAMA"/>
      <sheetName val="ANAL.BOW"/>
      <sheetName val="ANAL. ME"/>
      <sheetName val="BW analisa cika 2005"/>
      <sheetName val="rekap mekanikal"/>
      <sheetName val="Analisa _ Upah"/>
      <sheetName val="BAG_2"/>
      <sheetName val="Material"/>
      <sheetName val="Upah"/>
      <sheetName val="Data"/>
      <sheetName val="M&amp;E R"/>
      <sheetName val="RAB PERSIAPAN "/>
      <sheetName val="AHSP"/>
      <sheetName val="Scedule(S-Curve)"/>
      <sheetName val="WT-LIST"/>
      <sheetName val="G_SUMMARY"/>
      <sheetName val="Anal"/>
      <sheetName val="U_rate"/>
      <sheetName val="Art"/>
      <sheetName val="CPAoC"/>
      <sheetName val="ANAL_BOW"/>
      <sheetName val="Eng_Hrs"/>
      <sheetName val="HARGA ALAT"/>
      <sheetName val="UMUM"/>
      <sheetName val="BASIC"/>
      <sheetName val="ETAB 1"/>
      <sheetName val="analisa"/>
      <sheetName val="escon"/>
      <sheetName val="bahan"/>
      <sheetName val="Analisa ME (2)"/>
      <sheetName val="REKAP_ARSITEKTUR."/>
      <sheetName val="Sat Upah"/>
      <sheetName val="HS Alat"/>
      <sheetName val="HS Upah"/>
      <sheetName val="HS Sub-Kon"/>
      <sheetName val="BQ Arsit"/>
      <sheetName val="An HarSatPek"/>
      <sheetName val="Sat Bah &amp; Up"/>
      <sheetName val="STD Lanjutan"/>
      <sheetName val="NS Lanjutan"/>
      <sheetName val="Lamp BAP"/>
      <sheetName val="Unit Rate"/>
      <sheetName val="Boq"/>
      <sheetName val="bill qty"/>
      <sheetName val="meth hsl nego"/>
      <sheetName val="GFA-20-N"/>
      <sheetName val="EQ_an"/>
      <sheetName val="RKP PLUMBING"/>
      <sheetName val="RAB.ADMINISTRASI PUSAT (1)"/>
      <sheetName val="HB "/>
      <sheetName val="L-Mechanical"/>
      <sheetName val="Equip"/>
      <sheetName val="TELEPON"/>
      <sheetName val="PROTEKSI PETIR"/>
      <sheetName val="KABEL FEEDER"/>
      <sheetName val="PENRNGN &amp; KTK-KNTK"/>
      <sheetName val="REKAP-MEK"/>
      <sheetName val="Analisa &amp; Upah"/>
      <sheetName val="M_12 _2_"/>
      <sheetName val="AC_C"/>
      <sheetName val="Fire Alarm"/>
      <sheetName val="F ALARM"/>
      <sheetName val="AC"/>
      <sheetName val="Duct"/>
      <sheetName val="MON_OH"/>
      <sheetName val="BQWH3"/>
      <sheetName val="RAB_HREZ"/>
      <sheetName val="ANAL_HREZ"/>
      <sheetName val="FIRE FIGHTING"/>
      <sheetName val="Master 1.0"/>
      <sheetName val="BANGUNAN PENUNJANG"/>
      <sheetName val="har-sat"/>
      <sheetName val="BoQ C4"/>
      <sheetName val="1.B"/>
      <sheetName val="anal_alat"/>
      <sheetName val="hsd"/>
      <sheetName val="BQ Stdr R-1"/>
      <sheetName val="Transfer Pump"/>
      <sheetName val="pricing"/>
      <sheetName val="DPENSIUN"/>
      <sheetName val="D &amp; W sizes"/>
      <sheetName val="D _ W sizes"/>
      <sheetName val="Bill of Qty MEP"/>
      <sheetName val="eq_data"/>
      <sheetName val="coeff"/>
      <sheetName val="Cable 150kV Ref."/>
      <sheetName val="CBL"/>
      <sheetName val="Harga Satuan"/>
      <sheetName val="sheet 2"/>
      <sheetName val="RAB ME"/>
      <sheetName val="RAW MATERIALS "/>
      <sheetName val="COST-PERSON-J.O."/>
      <sheetName val="RENTAL1"/>
      <sheetName val="EQ"/>
      <sheetName val="Valve"/>
      <sheetName val="Sanitair+Drain"/>
      <sheetName val="Flange"/>
      <sheetName val="Pipa (2)"/>
      <sheetName val="Div2"/>
      <sheetName val="MAP-1"/>
      <sheetName val="HARSAT"/>
      <sheetName val="Pos 4-1"/>
      <sheetName val="Dasboard"/>
      <sheetName val="H_Upah"/>
      <sheetName val="H-Upah"/>
      <sheetName val="Fin_Bengkel"/>
      <sheetName val="Fin_Showroom"/>
      <sheetName val="Str_Bengkel"/>
      <sheetName val="Str_Showroom"/>
      <sheetName val="Rate"/>
      <sheetName val="Mat.Mek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Analisa ME"/>
      <sheetName val="ALAT"/>
      <sheetName val="MAIN EQUIP AC"/>
      <sheetName val="Upah Bahan"/>
      <sheetName val="index"/>
      <sheetName val="351BQMCN"/>
      <sheetName val="EE-PROP"/>
      <sheetName val="DUTCH CONE"/>
      <sheetName val="공정양식"/>
      <sheetName val="slab"/>
      <sheetName val="Rekap Direct Cost"/>
      <sheetName val="Urai _ Guide Post"/>
      <sheetName val="Met_Pas Batu"/>
      <sheetName val="Urai_Galian Tanah"/>
      <sheetName val="Met_ Minor"/>
      <sheetName val="R.A.B."/>
      <sheetName val="Perm. Test"/>
      <sheetName val="2_Plumbing"/>
      <sheetName val="3_FF"/>
      <sheetName val="Material&amp;Upah"/>
      <sheetName val="Piping"/>
      <sheetName val="AHS str"/>
      <sheetName val="name"/>
      <sheetName val="MAPDC"/>
      <sheetName val="Data Ktr Bupati Tapsel"/>
      <sheetName val="BAU"/>
      <sheetName val="DAF-2"/>
      <sheetName val="REK"/>
      <sheetName val="Panel"/>
      <sheetName val="Inst_penerangan_"/>
      <sheetName val="Plumbing"/>
      <sheetName val="Petir"/>
      <sheetName val="MATV"/>
      <sheetName val="CCTV"/>
      <sheetName val="Alarm"/>
      <sheetName val="Hydran _ springkler"/>
      <sheetName val="BasicPrice"/>
      <sheetName val="Hsat1"/>
      <sheetName val="New MADC"/>
      <sheetName val="bahan+upah"/>
      <sheetName val="AHSbj"/>
      <sheetName val="analisa_gedung"/>
      <sheetName val="Koefisien"/>
      <sheetName val="I-KAMAR"/>
      <sheetName val="MADC"/>
      <sheetName val="bilangan"/>
      <sheetName val="Project_P"/>
      <sheetName val="ANALIS.1"/>
      <sheetName val="BOI-me"/>
      <sheetName val="MUA"/>
      <sheetName val="BQ struktur"/>
      <sheetName val="AHS"/>
      <sheetName val="hs"/>
      <sheetName val="Analisa Pusaka Jaya"/>
      <sheetName val="BASIC-PRICE"/>
      <sheetName val="NS GD.UGD"/>
      <sheetName val="STD GD.UGD"/>
      <sheetName val="Report detil kondisi"/>
      <sheetName val="ANALISA 1"/>
      <sheetName val="4-Basic Price"/>
      <sheetName val="HSD_Alat"/>
      <sheetName val="Daftar Upah,Bhn,&amp; alat"/>
      <sheetName val="Lead Schedule"/>
      <sheetName val="NP"/>
      <sheetName val="DKH"/>
      <sheetName val="Anal Koef"/>
      <sheetName val="Rekap Biaya"/>
      <sheetName val="ANALISA HARGA SATUAN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Daf_ No_ _ 4_2"/>
      <sheetName val="Rates"/>
      <sheetName val="GH Quantity"/>
      <sheetName val="analis"/>
      <sheetName val="D.1.2_LT- 1 ~ Atap"/>
      <sheetName val="Market"/>
      <sheetName val="Bill 5 Summary"/>
      <sheetName val="FINISHING"/>
      <sheetName val="M"/>
      <sheetName val="Peralatan"/>
      <sheetName val="BOOQ"/>
      <sheetName val="ENC.14"/>
      <sheetName val="KAN. LOKAL"/>
      <sheetName val="SUMBER"/>
      <sheetName val="kki"/>
      <sheetName val="fin pro centers"/>
      <sheetName val="SUMMARY"/>
      <sheetName val="LATIH1"/>
      <sheetName val="Data2"/>
      <sheetName val="RAB"/>
      <sheetName val="REKAP ARSITEKTUR"/>
      <sheetName val="anal_hs"/>
      <sheetName val="OVERHEAD"/>
      <sheetName val="rincian per proyek"/>
      <sheetName val="Terbilang"/>
      <sheetName val="SDM"/>
      <sheetName val="MAP"/>
      <sheetName val="Terbilang sertifikat"/>
      <sheetName val="Analisa 2"/>
      <sheetName val="Rkp"/>
      <sheetName val="FAK"/>
      <sheetName val="ana_str"/>
      <sheetName val="MASTER"/>
      <sheetName val="Sheet1"/>
      <sheetName val="EMS"/>
      <sheetName val="PB_B_"/>
      <sheetName val="Upah dan bahan"/>
      <sheetName val="analisa "/>
      <sheetName val="AC LOAD"/>
      <sheetName val="DAFTAR HARGA"/>
      <sheetName val="Bill 4 Summary"/>
      <sheetName val="Up&amp;Bhn "/>
      <sheetName val="Bill Of Quantity"/>
      <sheetName val="BGN PENUNJANG"/>
      <sheetName val="5-ALAT(1)"/>
      <sheetName val="daftar_harga"/>
      <sheetName val="????"/>
      <sheetName val="Rincian"/>
      <sheetName val="komponen"/>
      <sheetName val="QSS"/>
      <sheetName val="AN Panel"/>
      <sheetName val="NS"/>
      <sheetName val="Bill_Qua"/>
      <sheetName val="Estimate"/>
      <sheetName val="AKUN"/>
      <sheetName val="ISIAN"/>
      <sheetName val="database-emp"/>
      <sheetName val="KH Bahagia"/>
      <sheetName val="Basic Price"/>
      <sheetName val="Mtd_Pelak"/>
      <sheetName val="대비표"/>
      <sheetName val="U&amp;B"/>
      <sheetName val="struktur"/>
      <sheetName val="B _ Norelec"/>
      <sheetName val="Site Expenses"/>
      <sheetName val="Cover Daf-2"/>
      <sheetName val="Input monthly capex"/>
      <sheetName val="may'03"/>
      <sheetName val="PENJ.NERACA"/>
      <sheetName val="CASH FLOW"/>
      <sheetName val="#REF"/>
      <sheetName val="PRICE-COMP"/>
      <sheetName val="bill_qty"/>
      <sheetName val="meth_hsl_nego"/>
      <sheetName val="AN_Panel"/>
      <sheetName val="HS_Alat"/>
      <sheetName val="HS_Upah"/>
      <sheetName val="HS_Sub-Kon"/>
      <sheetName val="ALEK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Harsat Bahan"/>
      <sheetName val="REKAP ME"/>
      <sheetName val="BoQA"/>
      <sheetName val="BQ"/>
      <sheetName val="Data Sei Belutu"/>
      <sheetName val="610.6"/>
      <sheetName val="610.5"/>
      <sheetName val="Data Sinabung"/>
      <sheetName val="Kuantitas"/>
      <sheetName val="An_Basic"/>
      <sheetName val="SOP"/>
      <sheetName val="소업1교"/>
      <sheetName val="Sat~Bahu"/>
      <sheetName val="RAB_STR"/>
      <sheetName val="Hrg_Bahan"/>
      <sheetName val="Mat.Elk"/>
      <sheetName val="AHS Isolasi"/>
      <sheetName val="Ref"/>
      <sheetName val="OHD"/>
      <sheetName val="List Plant"/>
      <sheetName val="SAP"/>
      <sheetName val="ANAL TEKNIK"/>
      <sheetName val="Monitor"/>
      <sheetName val="bhn FINAL"/>
      <sheetName val="own"/>
      <sheetName val="ANALISA-HST"/>
      <sheetName val="T-3.4 Cost of Equipment"/>
      <sheetName val="Bq Ars"/>
      <sheetName val="KEBALAT"/>
      <sheetName val="FINAL"/>
      <sheetName val="CRUSER"/>
      <sheetName val="keb-BHN"/>
      <sheetName val="MEP"/>
      <sheetName val="D_S_UPAH"/>
      <sheetName val="BasPri"/>
      <sheetName val="Upah&amp;Bahan"/>
      <sheetName val="H. Dasar"/>
      <sheetName val="Sec I ML"/>
      <sheetName val="Cash Flow bulanan"/>
      <sheetName val="3.3b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rab_me_(by_owner)_"/>
      <sheetName val="BQ_(by_owner)"/>
      <sheetName val="rab_me_(fisik)"/>
      <sheetName val="Daftar_berat"/>
      <sheetName val="Fill_this_out_first___"/>
      <sheetName val="rekap_mekanikal"/>
      <sheetName val="Analisa___Upah"/>
      <sheetName val="Analisa_&amp;_Upah"/>
      <sheetName val="GASATAGG_XLS"/>
      <sheetName val="EXTERNAL_WORK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Profil"/>
      <sheetName val="PDMP"/>
      <sheetName val="PCE"/>
      <sheetName val="PRODUK"/>
      <sheetName val="TOOL-ME"/>
      <sheetName val="____"/>
      <sheetName val="2. MVAC R1"/>
      <sheetName val="REF.ONLY"/>
      <sheetName val="Rate Analysis"/>
      <sheetName val="List of Eqp"/>
      <sheetName val="UPA"/>
      <sheetName val="bilangkas"/>
      <sheetName val="Investment Valuation"/>
      <sheetName val="UshDeb00"/>
      <sheetName val="UPH,BHN,ALT"/>
      <sheetName val="KONTRAK INDUK BULANAN"/>
      <sheetName val="Sat Alat"/>
      <sheetName val="GFA 22"/>
      <sheetName val="CC-20-N"/>
      <sheetName val="faktor"/>
      <sheetName val="DAF-1"/>
      <sheetName val="ME Apt2"/>
      <sheetName val="PileCap"/>
      <sheetName val="Pengalaman Per"/>
      <sheetName val="Page"/>
      <sheetName val="SEX"/>
      <sheetName val="HARDAS-ALAT"/>
      <sheetName val="HARDAS-MAT"/>
      <sheetName val="dasar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Unit Cost"/>
      <sheetName val="Progress"/>
      <sheetName val="INDEKS"/>
      <sheetName val="JAB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I107">
            <v>4250</v>
          </cell>
          <cell r="J107">
            <v>850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G110">
            <v>22800</v>
          </cell>
          <cell r="H110">
            <v>5700</v>
          </cell>
          <cell r="I110">
            <v>0</v>
          </cell>
          <cell r="K110">
            <v>100000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K112">
            <v>1000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G114">
            <v>28500</v>
          </cell>
          <cell r="H114">
            <v>5700</v>
          </cell>
          <cell r="K114">
            <v>130000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G115">
            <v>28500</v>
          </cell>
          <cell r="H115">
            <v>5700</v>
          </cell>
          <cell r="K115">
            <v>130000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G117">
            <v>15200</v>
          </cell>
          <cell r="H117">
            <v>4300</v>
          </cell>
          <cell r="J117">
            <v>1000</v>
          </cell>
          <cell r="K117">
            <v>60000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G118">
            <v>15200</v>
          </cell>
          <cell r="H118">
            <v>0</v>
          </cell>
          <cell r="J118">
            <v>1000</v>
          </cell>
          <cell r="K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2"/>
      <sheetName val="H.Satuan"/>
      <sheetName val="5-Peralatan"/>
      <sheetName val="AI"/>
      <sheetName val="#REF"/>
      <sheetName val="3_DIV2"/>
    </sheetNames>
    <sheetDataSet>
      <sheetData sheetId="0">
        <row r="1">
          <cell r="A1" t="str">
            <v>ITEM PEMBAYARAN NO.</v>
          </cell>
          <cell r="D1" t="str">
            <v>:  2.1</v>
          </cell>
          <cell r="E1" t="str">
            <v>oke</v>
          </cell>
          <cell r="J1" t="str">
            <v xml:space="preserve">Analisa EI-21 </v>
          </cell>
          <cell r="T1" t="str">
            <v xml:space="preserve">Analisa EI-21 </v>
          </cell>
        </row>
        <row r="2">
          <cell r="A2" t="str">
            <v>JENIS PEKERJAAN</v>
          </cell>
          <cell r="D2" t="str">
            <v>:  Galian Utk Drainase, Saluran dan Saluran Air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2.1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Utk Drainase, Saluran dan Saluran Air</v>
          </cell>
          <cell r="R13" t="str">
            <v>TOTAL HARGA (Rp.)</v>
          </cell>
          <cell r="T13" t="str">
            <v>:</v>
          </cell>
          <cell r="U13">
            <v>32339.52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Q14">
            <v>0</v>
          </cell>
          <cell r="R14" t="str">
            <v>% THD. BIAYA PROYEK</v>
          </cell>
          <cell r="T14" t="str">
            <v>:</v>
          </cell>
          <cell r="U14">
            <v>7.6954069998812278E-4</v>
          </cell>
        </row>
        <row r="17">
          <cell r="A17" t="str">
            <v>II.</v>
          </cell>
          <cell r="C17" t="str">
            <v>URUTAN 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Penggalian dilakukan dengan menggunakan Excavator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Selanjutnya Excavator menuangkan material hasil</v>
          </cell>
          <cell r="R19" t="str">
            <v>(Rp.)</v>
          </cell>
          <cell r="S19" t="str">
            <v>(Rp.)</v>
          </cell>
        </row>
        <row r="20">
          <cell r="C20" t="str">
            <v>galian kedalam Dump Truck</v>
          </cell>
        </row>
        <row r="21">
          <cell r="A21">
            <v>3</v>
          </cell>
          <cell r="C21" t="str">
            <v>Dump Truck membuang material hasil galian keluar</v>
          </cell>
        </row>
        <row r="22">
          <cell r="C22" t="str">
            <v>lokasi jalan sejauh</v>
          </cell>
          <cell r="G22" t="str">
            <v>L</v>
          </cell>
          <cell r="H22">
            <v>5</v>
          </cell>
          <cell r="I22" t="str">
            <v>Km</v>
          </cell>
          <cell r="L22" t="str">
            <v>A.</v>
          </cell>
          <cell r="N22" t="str">
            <v>TENAGA</v>
          </cell>
        </row>
        <row r="23">
          <cell r="A23">
            <v>4</v>
          </cell>
          <cell r="C23" t="str">
            <v>Sekelompok pekerja akan merapikan hasil galian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3.6504440701875605E-2</v>
          </cell>
          <cell r="R24">
            <v>2857.14</v>
          </cell>
          <cell r="U24">
            <v>104.29829770695686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9.1261101754689013E-3</v>
          </cell>
          <cell r="R25">
            <v>3214.29</v>
          </cell>
          <cell r="U25">
            <v>29.333964675907936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R28" t="str">
            <v xml:space="preserve">JUMLAH HARGA TENAGA   </v>
          </cell>
          <cell r="U28">
            <v>133.63226238286478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7">
          <cell r="C37" t="str">
            <v>Faktor Konversi</v>
          </cell>
          <cell r="G37" t="str">
            <v>Fv</v>
          </cell>
          <cell r="H37">
            <v>0.9</v>
          </cell>
        </row>
        <row r="39">
          <cell r="C39" t="str">
            <v>Waktu siklus</v>
          </cell>
          <cell r="G39" t="str">
            <v>Ts1</v>
          </cell>
          <cell r="R39" t="str">
            <v xml:space="preserve">JUMLAH HARGA BAHAN   </v>
          </cell>
          <cell r="U39">
            <v>0</v>
          </cell>
        </row>
        <row r="40">
          <cell r="C40" t="str">
            <v>- Menggali,  memuat dan berputar</v>
          </cell>
          <cell r="G40" t="str">
            <v>T1</v>
          </cell>
          <cell r="H40">
            <v>0.317</v>
          </cell>
          <cell r="I40" t="str">
            <v>menit</v>
          </cell>
        </row>
        <row r="41">
          <cell r="C41" t="str">
            <v>- Lain-lain</v>
          </cell>
          <cell r="G41" t="str">
            <v>T2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2">
          <cell r="G42" t="str">
            <v>Ts1</v>
          </cell>
          <cell r="H42">
            <v>0.317</v>
          </cell>
          <cell r="I42" t="str">
            <v>menit</v>
          </cell>
        </row>
        <row r="43"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9.1261101754689013E-3</v>
          </cell>
          <cell r="R43">
            <v>238185.05650827778</v>
          </cell>
          <cell r="U43">
            <v>2173.7030678448291</v>
          </cell>
        </row>
        <row r="44">
          <cell r="C44" t="str">
            <v>Kap. Prod. / jam =</v>
          </cell>
          <cell r="D44" t="str">
            <v>V  x Fb x Fa x Fv x  60</v>
          </cell>
          <cell r="G44" t="str">
            <v>Q1</v>
          </cell>
          <cell r="H44">
            <v>109.5757097791798</v>
          </cell>
          <cell r="I44" t="str">
            <v xml:space="preserve">M3  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0.16982088218140085</v>
          </cell>
          <cell r="R44">
            <v>153645.58193291764</v>
          </cell>
          <cell r="U44">
            <v>26092.228267122777</v>
          </cell>
        </row>
        <row r="45">
          <cell r="D45" t="str">
            <v>Ts1 x Fk</v>
          </cell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1000</v>
          </cell>
          <cell r="U45">
            <v>1000</v>
          </cell>
        </row>
        <row r="47">
          <cell r="C47" t="str">
            <v>Koefisien Alat / M3</v>
          </cell>
          <cell r="D47" t="str">
            <v xml:space="preserve"> =  1  :  Q1</v>
          </cell>
          <cell r="G47" t="str">
            <v>-</v>
          </cell>
          <cell r="H47">
            <v>9.1261101754689013E-3</v>
          </cell>
          <cell r="I47" t="str">
            <v>Jam</v>
          </cell>
        </row>
        <row r="50">
          <cell r="R50" t="str">
            <v xml:space="preserve">JUMLAH HARGA PERALATAN   </v>
          </cell>
          <cell r="U50">
            <v>29265.931334967605</v>
          </cell>
        </row>
        <row r="51">
          <cell r="A51" t="str">
            <v xml:space="preserve">   2.b.</v>
          </cell>
          <cell r="C51" t="str">
            <v>DUMP TRUCK</v>
          </cell>
          <cell r="G51" t="str">
            <v>(E08)</v>
          </cell>
        </row>
        <row r="52">
          <cell r="C52" t="str">
            <v>Kaasitas bak</v>
          </cell>
          <cell r="G52" t="str">
            <v>V</v>
          </cell>
          <cell r="H52">
            <v>4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29399.563597350469</v>
          </cell>
        </row>
        <row r="53">
          <cell r="C53" t="str">
            <v>Faktor 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2939.956359735047</v>
          </cell>
        </row>
        <row r="54">
          <cell r="C54" t="str">
            <v>Kecepatan rata-rata bermuatan</v>
          </cell>
          <cell r="G54" t="str">
            <v>v1</v>
          </cell>
          <cell r="H54">
            <v>20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32339.519957085515</v>
          </cell>
        </row>
        <row r="55">
          <cell r="C55" t="str">
            <v>Kecepatan rata-rata kosong</v>
          </cell>
          <cell r="G55" t="str">
            <v>v2</v>
          </cell>
          <cell r="H55">
            <v>30</v>
          </cell>
          <cell r="I55" t="str">
            <v>Km/Jam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 siklus  :</v>
          </cell>
          <cell r="G56" t="str">
            <v>Ts2</v>
          </cell>
          <cell r="N56" t="str">
            <v>berat untuk bahan-bahan.</v>
          </cell>
        </row>
        <row r="57">
          <cell r="C57" t="str">
            <v>- Waktu tempuh isi</v>
          </cell>
          <cell r="E57" t="str">
            <v>=   (L  :  v1)  x  60</v>
          </cell>
          <cell r="G57" t="str">
            <v>T1</v>
          </cell>
          <cell r="H57">
            <v>15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</v>
          </cell>
          <cell r="E58" t="str">
            <v>=   (L  :  v2)  x  60</v>
          </cell>
          <cell r="G58" t="str">
            <v>T2</v>
          </cell>
          <cell r="H58">
            <v>10</v>
          </cell>
          <cell r="I58" t="str">
            <v>menit</v>
          </cell>
          <cell r="N58" t="str">
            <v>mata pembayaran.</v>
          </cell>
        </row>
        <row r="59">
          <cell r="C59" t="str">
            <v>- Muat</v>
          </cell>
          <cell r="E59" t="str">
            <v>=   (V  :  Q1) x 60</v>
          </cell>
          <cell r="G59" t="str">
            <v>T3</v>
          </cell>
          <cell r="H59">
            <v>2.1902664421125362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C60" t="str">
            <v>- Lain-lain</v>
          </cell>
          <cell r="G60" t="str">
            <v>T4</v>
          </cell>
          <cell r="H60">
            <v>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G61" t="str">
            <v>Ts2</v>
          </cell>
          <cell r="H61">
            <v>28.190266442112538</v>
          </cell>
          <cell r="I61" t="str">
            <v>menit</v>
          </cell>
          <cell r="N61" t="str">
            <v>yang dibayar dari kontrak) dan biaya-biaya lainnya.</v>
          </cell>
        </row>
        <row r="62">
          <cell r="J62" t="str">
            <v>Berlanjut ke halaman berikut</v>
          </cell>
        </row>
        <row r="63">
          <cell r="A63" t="str">
            <v>ITEM PEMBAYARAN NO.</v>
          </cell>
          <cell r="D63" t="str">
            <v>:  2.1</v>
          </cell>
          <cell r="J63" t="str">
            <v xml:space="preserve">Analisa EI-21 </v>
          </cell>
        </row>
        <row r="64">
          <cell r="A64" t="str">
            <v>JENIS PEKERJAAN</v>
          </cell>
          <cell r="D64" t="str">
            <v>:  Galian Utk Drainase, Saluran dan Saluran Air</v>
          </cell>
        </row>
        <row r="65">
          <cell r="A65" t="str">
            <v>SATUAN PEMBAYARAN</v>
          </cell>
          <cell r="D65" t="str">
            <v>:  M3</v>
          </cell>
          <cell r="J65" t="str">
            <v xml:space="preserve">         URAIAN ANALISA HARGA SATUAN</v>
          </cell>
        </row>
        <row r="66">
          <cell r="J66" t="str">
            <v>Lanjutan</v>
          </cell>
        </row>
        <row r="68">
          <cell r="A68" t="str">
            <v>No.</v>
          </cell>
          <cell r="C68" t="str">
            <v>U R A I A N</v>
          </cell>
          <cell r="G68" t="str">
            <v>KODE</v>
          </cell>
          <cell r="H68" t="str">
            <v>KOEF.</v>
          </cell>
          <cell r="I68" t="str">
            <v>SATUAN</v>
          </cell>
          <cell r="J68" t="str">
            <v>KETERANGAN</v>
          </cell>
        </row>
        <row r="71">
          <cell r="C71" t="str">
            <v>Kapasitas Produksi / Jam   =</v>
          </cell>
          <cell r="E71" t="str">
            <v>V x Fa x 60</v>
          </cell>
          <cell r="G71" t="str">
            <v>Q2</v>
          </cell>
          <cell r="H71">
            <v>5.888557326723876</v>
          </cell>
          <cell r="I71" t="str">
            <v>M3</v>
          </cell>
        </row>
        <row r="72">
          <cell r="E72" t="str">
            <v xml:space="preserve">    Fk x Ts2</v>
          </cell>
        </row>
        <row r="75">
          <cell r="C75" t="str">
            <v>Koefisien Alat / M3</v>
          </cell>
          <cell r="D75" t="str">
            <v xml:space="preserve"> =  1  :  Q2</v>
          </cell>
          <cell r="G75" t="str">
            <v>-</v>
          </cell>
          <cell r="H75">
            <v>0.16982088218140085</v>
          </cell>
          <cell r="I75" t="str">
            <v>Jam</v>
          </cell>
        </row>
        <row r="78">
          <cell r="A78" t="str">
            <v>2.d.</v>
          </cell>
          <cell r="C78" t="str">
            <v>ALAT  BANTU</v>
          </cell>
        </row>
        <row r="79">
          <cell r="C79" t="str">
            <v>Diperlukan alat-alat bantu kecil</v>
          </cell>
          <cell r="J79" t="str">
            <v>Lump Sump</v>
          </cell>
        </row>
        <row r="80">
          <cell r="C80" t="str">
            <v>- Sekop</v>
          </cell>
        </row>
        <row r="81">
          <cell r="C81" t="str">
            <v>- Keranjang + Sapu</v>
          </cell>
        </row>
        <row r="83">
          <cell r="A83" t="str">
            <v xml:space="preserve">   3.</v>
          </cell>
          <cell r="C83" t="str">
            <v>TENAGA</v>
          </cell>
        </row>
        <row r="84">
          <cell r="C84" t="str">
            <v>Produksi menentukan : EXCAVATOR</v>
          </cell>
          <cell r="G84" t="str">
            <v>Q1</v>
          </cell>
          <cell r="H84">
            <v>109.5757097791798</v>
          </cell>
          <cell r="I84" t="str">
            <v>M3/Jam</v>
          </cell>
        </row>
        <row r="85">
          <cell r="C85" t="str">
            <v>Produksi Galian / hari  =  Tk x Q1</v>
          </cell>
          <cell r="G85" t="str">
            <v>Qt</v>
          </cell>
          <cell r="H85">
            <v>767.02996845425866</v>
          </cell>
          <cell r="I85" t="str">
            <v>M3</v>
          </cell>
        </row>
        <row r="86">
          <cell r="C86" t="str">
            <v>Kebutuhan tenaga :</v>
          </cell>
        </row>
        <row r="87">
          <cell r="D87" t="str">
            <v>- Pekerja</v>
          </cell>
          <cell r="G87" t="str">
            <v>P</v>
          </cell>
          <cell r="H87">
            <v>4</v>
          </cell>
          <cell r="I87" t="str">
            <v>orang</v>
          </cell>
        </row>
        <row r="88">
          <cell r="D88" t="str">
            <v>- Mandor</v>
          </cell>
          <cell r="G88" t="str">
            <v>M</v>
          </cell>
          <cell r="H88">
            <v>1</v>
          </cell>
          <cell r="I88" t="str">
            <v>orang</v>
          </cell>
        </row>
        <row r="90">
          <cell r="C90" t="str">
            <v>Koefisien tenaga / M3   :</v>
          </cell>
        </row>
        <row r="91">
          <cell r="D91" t="str">
            <v>- Pekerja</v>
          </cell>
          <cell r="E91" t="str">
            <v>= (Tk x P) : Qt</v>
          </cell>
          <cell r="G91" t="str">
            <v>(L01)</v>
          </cell>
          <cell r="H91">
            <v>3.6504440701875605E-2</v>
          </cell>
          <cell r="I91" t="str">
            <v>Jam</v>
          </cell>
        </row>
        <row r="92">
          <cell r="D92" t="str">
            <v>- Mandor</v>
          </cell>
          <cell r="E92" t="str">
            <v>= (Tk x M) : Qt</v>
          </cell>
          <cell r="G92" t="str">
            <v>(L03)</v>
          </cell>
          <cell r="H92">
            <v>9.1261101754689013E-3</v>
          </cell>
          <cell r="I92" t="str">
            <v>Jam</v>
          </cell>
        </row>
        <row r="94">
          <cell r="A94" t="str">
            <v>4.</v>
          </cell>
          <cell r="C94" t="str">
            <v>HARGA DASAR SATUAN UPAH, BAHAN DAN ALAT</v>
          </cell>
        </row>
        <row r="95">
          <cell r="C95" t="str">
            <v>Lihat lampiran.</v>
          </cell>
        </row>
        <row r="97">
          <cell r="A97" t="str">
            <v>5.</v>
          </cell>
          <cell r="C97" t="str">
            <v>ANALISA HARGA SATUAN PEKERJAAN</v>
          </cell>
        </row>
        <row r="98">
          <cell r="C98" t="str">
            <v>Lihat perhitungan dalam FORMULIR STANDAR UNTUK</v>
          </cell>
        </row>
        <row r="99">
          <cell r="C99" t="str">
            <v>PEREKEMAN ANALISA MASING-MASING HARGA</v>
          </cell>
        </row>
        <row r="100">
          <cell r="C100" t="str">
            <v>SATUAN.</v>
          </cell>
        </row>
        <row r="101">
          <cell r="C101" t="str">
            <v>Didapat Harga Satuan Pekerjaan :</v>
          </cell>
        </row>
        <row r="103">
          <cell r="C103" t="str">
            <v xml:space="preserve">Rp.  </v>
          </cell>
          <cell r="D103">
            <v>32339.519957085515</v>
          </cell>
          <cell r="E103" t="str">
            <v xml:space="preserve"> / M3</v>
          </cell>
        </row>
        <row r="106">
          <cell r="A106" t="str">
            <v>6.</v>
          </cell>
          <cell r="C106" t="str">
            <v>WAKTU PELAKSANAAN YANG DIPERLUKAN</v>
          </cell>
        </row>
        <row r="107">
          <cell r="C107" t="str">
            <v>Masa Pelaksanaan :</v>
          </cell>
          <cell r="D107" t="str">
            <v>. . . . . . . . . . . .</v>
          </cell>
          <cell r="E107" t="str">
            <v>bulan</v>
          </cell>
        </row>
        <row r="109">
          <cell r="A109" t="str">
            <v>7.</v>
          </cell>
          <cell r="C109" t="str">
            <v>VOLUME PEKERJAAN YANG DIPERLUKAN</v>
          </cell>
        </row>
        <row r="110">
          <cell r="C110" t="str">
            <v>Volume pekerjaan  :</v>
          </cell>
          <cell r="D110">
            <v>1</v>
          </cell>
          <cell r="E110" t="str">
            <v>M3</v>
          </cell>
        </row>
        <row r="121">
          <cell r="T121" t="str">
            <v xml:space="preserve">Analisa LI-22 </v>
          </cell>
        </row>
        <row r="123">
          <cell r="A123" t="str">
            <v>ITEM PEMBAYARAN NO.</v>
          </cell>
          <cell r="D123" t="str">
            <v>:  2.2</v>
          </cell>
          <cell r="E123" t="str">
            <v>oke</v>
          </cell>
          <cell r="J123" t="str">
            <v xml:space="preserve">Analisa EI-22 </v>
          </cell>
        </row>
        <row r="124">
          <cell r="A124" t="str">
            <v>JENIS PEKERJAAN</v>
          </cell>
          <cell r="D124" t="str">
            <v>:  Pasangan Batu Dengan Mortar untuk Saluran</v>
          </cell>
          <cell r="L124" t="str">
            <v>FORMULIR STANDAR UNTUK</v>
          </cell>
        </row>
        <row r="125">
          <cell r="A125" t="str">
            <v>SATUAN PEMBAYARAN</v>
          </cell>
          <cell r="D125" t="str">
            <v>:  M3</v>
          </cell>
          <cell r="J125" t="str">
            <v xml:space="preserve">         URAIAN ANALISA HARGA SATUAN</v>
          </cell>
          <cell r="L125" t="str">
            <v>PEREKAMAN ANALISA MASING-MASING HARGA SATUAN</v>
          </cell>
        </row>
        <row r="126">
          <cell r="L126">
            <v>0</v>
          </cell>
        </row>
        <row r="128">
          <cell r="A128" t="str">
            <v>No.</v>
          </cell>
          <cell r="C128" t="str">
            <v>U R A I A N</v>
          </cell>
          <cell r="G128" t="str">
            <v>KODE</v>
          </cell>
          <cell r="H128" t="str">
            <v>KOEF.</v>
          </cell>
          <cell r="I128" t="str">
            <v>SATUAN</v>
          </cell>
          <cell r="J128" t="str">
            <v>KETERANGAN</v>
          </cell>
        </row>
        <row r="129">
          <cell r="L129" t="str">
            <v>PROYEK</v>
          </cell>
          <cell r="O129" t="str">
            <v>:</v>
          </cell>
        </row>
        <row r="130">
          <cell r="L130" t="str">
            <v>No. PAKET KONTRAK</v>
          </cell>
          <cell r="O130" t="str">
            <v>:</v>
          </cell>
        </row>
        <row r="131">
          <cell r="A131" t="str">
            <v>I.</v>
          </cell>
          <cell r="C131" t="str">
            <v>ASUMSI</v>
          </cell>
          <cell r="L131" t="str">
            <v>NAMA PAKET</v>
          </cell>
          <cell r="O131" t="str">
            <v>:</v>
          </cell>
        </row>
        <row r="132">
          <cell r="A132">
            <v>1</v>
          </cell>
          <cell r="C132" t="str">
            <v>Menggunakan alat (cara mekanik)</v>
          </cell>
          <cell r="L132" t="str">
            <v>PROP / KAB / KODYA</v>
          </cell>
          <cell r="O132" t="str">
            <v>:</v>
          </cell>
        </row>
        <row r="133">
          <cell r="A133">
            <v>2</v>
          </cell>
          <cell r="C133" t="str">
            <v>Lokasi pekerjaan : sepanjang jalan</v>
          </cell>
          <cell r="L133" t="str">
            <v>ITEM PEMBAYARAN NO.</v>
          </cell>
          <cell r="O133" t="str">
            <v>:  2.2</v>
          </cell>
          <cell r="R133" t="str">
            <v>PERKIRAAN VOL. PEK.</v>
          </cell>
          <cell r="T133" t="str">
            <v>:</v>
          </cell>
          <cell r="U133">
            <v>1</v>
          </cell>
        </row>
        <row r="134">
          <cell r="A134">
            <v>3</v>
          </cell>
          <cell r="C134" t="str">
            <v>Bahan dasar (batu, pasir dan semen) diterima</v>
          </cell>
          <cell r="L134" t="str">
            <v>JENIS PEKERJAAN</v>
          </cell>
          <cell r="O134" t="str">
            <v>:  Pasangan Batu Dengan Mortar untuk Saluran</v>
          </cell>
          <cell r="R134" t="str">
            <v>TOTAL HARGA (Rp.)</v>
          </cell>
          <cell r="T134" t="str">
            <v>:</v>
          </cell>
          <cell r="U134">
            <v>32339.52</v>
          </cell>
        </row>
        <row r="135">
          <cell r="C135" t="str">
            <v>seluruhnya di lokasi pekerjaan</v>
          </cell>
          <cell r="L135" t="str">
            <v>SATUAN PEMBAYARAN</v>
          </cell>
          <cell r="O135" t="str">
            <v>:  M3</v>
          </cell>
          <cell r="R135" t="str">
            <v>% THD. BIAYA PROYEK</v>
          </cell>
          <cell r="T135" t="str">
            <v>:</v>
          </cell>
          <cell r="U135" t="e">
            <v>#DIV/0!</v>
          </cell>
        </row>
        <row r="136">
          <cell r="A136">
            <v>4</v>
          </cell>
          <cell r="C136" t="str">
            <v>Jarak rata-rata Base camp ke lokasi pekerjaan</v>
          </cell>
          <cell r="G136" t="str">
            <v>L</v>
          </cell>
          <cell r="H136">
            <v>8.7249999999999996</v>
          </cell>
          <cell r="I136" t="str">
            <v>KM</v>
          </cell>
        </row>
        <row r="137">
          <cell r="A137">
            <v>5</v>
          </cell>
          <cell r="C137" t="str">
            <v>Jam kerja efektif per-hari</v>
          </cell>
          <cell r="G137" t="str">
            <v>Tk</v>
          </cell>
          <cell r="H137">
            <v>7</v>
          </cell>
          <cell r="I137" t="str">
            <v>jam</v>
          </cell>
        </row>
        <row r="138">
          <cell r="A138">
            <v>6</v>
          </cell>
          <cell r="C138" t="str">
            <v>Perbandingan Pasir &amp; Semen</v>
          </cell>
          <cell r="E138" t="str">
            <v>: - Volume Semen</v>
          </cell>
          <cell r="G138" t="str">
            <v>Sm</v>
          </cell>
          <cell r="H138">
            <v>20</v>
          </cell>
          <cell r="I138" t="str">
            <v>%</v>
          </cell>
          <cell r="J138" t="str">
            <v xml:space="preserve"> Kuat Tekan min.</v>
          </cell>
          <cell r="Q138" t="str">
            <v>PERKIRAAN</v>
          </cell>
          <cell r="R138" t="str">
            <v>HARGA</v>
          </cell>
          <cell r="S138" t="str">
            <v>JUMLAH</v>
          </cell>
        </row>
        <row r="139">
          <cell r="E139" t="str">
            <v>: - Volume Pasir</v>
          </cell>
          <cell r="G139" t="str">
            <v>Ps</v>
          </cell>
          <cell r="H139">
            <v>80</v>
          </cell>
          <cell r="I139" t="str">
            <v>%</v>
          </cell>
          <cell r="J139" t="str">
            <v xml:space="preserve"> 50 kg/cm2</v>
          </cell>
          <cell r="L139" t="str">
            <v>NO.</v>
          </cell>
          <cell r="N139" t="str">
            <v>KOMPONEN</v>
          </cell>
          <cell r="P139" t="str">
            <v>SATUAN</v>
          </cell>
          <cell r="Q139" t="str">
            <v>KUANTITAS</v>
          </cell>
          <cell r="R139" t="str">
            <v>SATUAN</v>
          </cell>
          <cell r="S139" t="str">
            <v>HARGA</v>
          </cell>
        </row>
        <row r="140">
          <cell r="A140">
            <v>7</v>
          </cell>
          <cell r="C140" t="str">
            <v>Perbandingan Batu &amp; Mortar  :</v>
          </cell>
          <cell r="R140" t="str">
            <v>(Rp.)</v>
          </cell>
          <cell r="S140" t="str">
            <v>(Rp.)</v>
          </cell>
        </row>
        <row r="141">
          <cell r="C141" t="str">
            <v>- Batu</v>
          </cell>
          <cell r="G141" t="str">
            <v>Bt</v>
          </cell>
          <cell r="H141">
            <v>60</v>
          </cell>
          <cell r="I141" t="str">
            <v>%</v>
          </cell>
        </row>
        <row r="142">
          <cell r="C142" t="str">
            <v>- Mortar (campuran semen &amp; pasir)</v>
          </cell>
          <cell r="G142" t="str">
            <v>Mr</v>
          </cell>
          <cell r="H142">
            <v>40</v>
          </cell>
          <cell r="I142" t="str">
            <v>%</v>
          </cell>
        </row>
        <row r="143">
          <cell r="A143">
            <v>8</v>
          </cell>
          <cell r="C143" t="str">
            <v>Berat Jenis Bahan  :</v>
          </cell>
          <cell r="L143" t="str">
            <v>A.</v>
          </cell>
          <cell r="N143" t="str">
            <v>TENAGA</v>
          </cell>
        </row>
        <row r="144">
          <cell r="C144" t="str">
            <v>- Pasangan Batu Dengan Mortar</v>
          </cell>
          <cell r="G144" t="str">
            <v>D1</v>
          </cell>
          <cell r="H144">
            <v>2.4</v>
          </cell>
          <cell r="I144" t="str">
            <v>ton/M3</v>
          </cell>
        </row>
        <row r="145">
          <cell r="C145" t="str">
            <v>- Batu</v>
          </cell>
          <cell r="G145" t="str">
            <v>D2</v>
          </cell>
          <cell r="H145">
            <v>1.6</v>
          </cell>
          <cell r="I145" t="str">
            <v>ton/M3</v>
          </cell>
          <cell r="L145" t="str">
            <v>1.</v>
          </cell>
          <cell r="N145" t="str">
            <v>Pekerja</v>
          </cell>
          <cell r="O145" t="str">
            <v>(L01)</v>
          </cell>
          <cell r="P145" t="str">
            <v>jam</v>
          </cell>
          <cell r="Q145">
            <v>5.2208835341365463</v>
          </cell>
          <cell r="R145">
            <v>2857.14</v>
          </cell>
          <cell r="U145">
            <v>14916.795180722891</v>
          </cell>
        </row>
        <row r="146">
          <cell r="C146" t="str">
            <v>- Adukan (mortar)</v>
          </cell>
          <cell r="G146" t="str">
            <v>D3</v>
          </cell>
          <cell r="H146">
            <v>1.8</v>
          </cell>
          <cell r="I146" t="str">
            <v>ton/M3</v>
          </cell>
          <cell r="L146" t="str">
            <v>2.</v>
          </cell>
          <cell r="N146" t="str">
            <v>Tukang Batu</v>
          </cell>
          <cell r="O146" t="str">
            <v>(L02)</v>
          </cell>
          <cell r="P146" t="str">
            <v>jam</v>
          </cell>
          <cell r="Q146">
            <v>1.5662650602409638</v>
          </cell>
          <cell r="R146">
            <v>4285.71</v>
          </cell>
          <cell r="U146">
            <v>6712.5578313253009</v>
          </cell>
        </row>
        <row r="147">
          <cell r="C147" t="str">
            <v>- Pasir</v>
          </cell>
          <cell r="G147" t="str">
            <v>D4</v>
          </cell>
          <cell r="H147">
            <v>1.67</v>
          </cell>
          <cell r="I147" t="str">
            <v>ton/M3</v>
          </cell>
          <cell r="L147" t="str">
            <v>3.</v>
          </cell>
          <cell r="N147" t="str">
            <v>Mandor</v>
          </cell>
          <cell r="O147" t="str">
            <v>(L03)</v>
          </cell>
          <cell r="P147" t="str">
            <v>jam</v>
          </cell>
          <cell r="Q147">
            <v>0.52208835341365456</v>
          </cell>
          <cell r="R147">
            <v>3214.29</v>
          </cell>
          <cell r="U147">
            <v>1678.1433734939758</v>
          </cell>
        </row>
        <row r="148">
          <cell r="C148" t="str">
            <v>- Semen Portland</v>
          </cell>
          <cell r="G148" t="str">
            <v>D5</v>
          </cell>
          <cell r="H148">
            <v>1.44</v>
          </cell>
          <cell r="I148" t="str">
            <v>ton/M3</v>
          </cell>
        </row>
        <row r="149">
          <cell r="Q149" t="str">
            <v xml:space="preserve">JUMLAH HARGA TENAGA   </v>
          </cell>
          <cell r="U149">
            <v>23307.496385542167</v>
          </cell>
        </row>
        <row r="150">
          <cell r="A150" t="str">
            <v>II.</v>
          </cell>
          <cell r="C150" t="str">
            <v>URUTAN KERJA</v>
          </cell>
        </row>
        <row r="151">
          <cell r="A151">
            <v>1</v>
          </cell>
          <cell r="C151" t="str">
            <v>Semen, pasir dan air dicampur dan diaduk menjadi</v>
          </cell>
          <cell r="L151" t="str">
            <v>B.</v>
          </cell>
          <cell r="N151" t="str">
            <v>BAHAN</v>
          </cell>
        </row>
        <row r="152">
          <cell r="C152" t="str">
            <v>mortar dengan menggunakan alat bantu</v>
          </cell>
        </row>
        <row r="153">
          <cell r="A153">
            <v>2</v>
          </cell>
          <cell r="C153" t="str">
            <v>Batu dibersihkan dan dibasahi seluruh permukaannya</v>
          </cell>
          <cell r="L153" t="str">
            <v>1.</v>
          </cell>
          <cell r="N153" t="str">
            <v>Batu</v>
          </cell>
          <cell r="O153" t="str">
            <v>(M02)</v>
          </cell>
          <cell r="P153" t="str">
            <v>M3</v>
          </cell>
          <cell r="Q153">
            <v>1.08</v>
          </cell>
          <cell r="R153">
            <v>166100</v>
          </cell>
          <cell r="U153">
            <v>179388</v>
          </cell>
        </row>
        <row r="154">
          <cell r="C154" t="str">
            <v>sebelum dipasang</v>
          </cell>
          <cell r="L154" t="str">
            <v>2.</v>
          </cell>
          <cell r="N154" t="str">
            <v>Semen (PC)</v>
          </cell>
          <cell r="O154" t="str">
            <v>(M12)</v>
          </cell>
          <cell r="P154" t="str">
            <v>zak</v>
          </cell>
          <cell r="Q154">
            <v>161</v>
          </cell>
          <cell r="R154">
            <v>688.65625</v>
          </cell>
          <cell r="U154">
            <v>110873.65625</v>
          </cell>
        </row>
        <row r="155">
          <cell r="A155">
            <v>3</v>
          </cell>
          <cell r="C155" t="str">
            <v>Penyelesaian dan perapihan setelah pemasangan</v>
          </cell>
          <cell r="L155" t="str">
            <v>3.</v>
          </cell>
          <cell r="N155" t="str">
            <v>Pasir</v>
          </cell>
          <cell r="O155" t="str">
            <v>(M01)</v>
          </cell>
          <cell r="P155" t="str">
            <v>M3</v>
          </cell>
          <cell r="Q155">
            <v>0.48287425149700602</v>
          </cell>
          <cell r="R155">
            <v>54300</v>
          </cell>
          <cell r="U155">
            <v>26220.071856287428</v>
          </cell>
        </row>
        <row r="157">
          <cell r="A157" t="str">
            <v>III.</v>
          </cell>
          <cell r="C157" t="str">
            <v>PEMAKAIAN BAHAN, ALAT DAN TENAGA</v>
          </cell>
        </row>
        <row r="159">
          <cell r="A159" t="str">
            <v xml:space="preserve">   1.</v>
          </cell>
          <cell r="C159" t="str">
            <v>BAHAN</v>
          </cell>
        </row>
        <row r="160">
          <cell r="A160" t="str">
            <v>1.a.</v>
          </cell>
          <cell r="C160" t="str">
            <v>Batu     -----&gt;</v>
          </cell>
          <cell r="D160" t="str">
            <v>{(Bt x D1 x 1 M3) : D2} x 1.20</v>
          </cell>
          <cell r="G160" t="str">
            <v>(M02)</v>
          </cell>
          <cell r="H160">
            <v>1.08</v>
          </cell>
          <cell r="I160" t="str">
            <v>M3</v>
          </cell>
          <cell r="J160" t="str">
            <v xml:space="preserve"> Lepas</v>
          </cell>
          <cell r="Q160" t="str">
            <v xml:space="preserve">JUMLAH HARGA BAHAN   </v>
          </cell>
          <cell r="U160">
            <v>316481.72810628742</v>
          </cell>
        </row>
        <row r="161">
          <cell r="A161" t="str">
            <v>1.b.</v>
          </cell>
          <cell r="C161" t="str">
            <v>Semen    ----&gt;</v>
          </cell>
          <cell r="D161" t="str">
            <v>Sm x {(Mr x D1 x 1 M3} : D3} x 1.05</v>
          </cell>
          <cell r="H161">
            <v>0.11200000000000002</v>
          </cell>
          <cell r="I161" t="str">
            <v>M3</v>
          </cell>
        </row>
        <row r="162">
          <cell r="D162" t="str">
            <v>x {D5 x (1000)}</v>
          </cell>
          <cell r="G162" t="str">
            <v>(M12)</v>
          </cell>
          <cell r="H162">
            <v>161</v>
          </cell>
          <cell r="I162" t="str">
            <v>Kg</v>
          </cell>
          <cell r="L162" t="str">
            <v>C.</v>
          </cell>
          <cell r="N162" t="str">
            <v>PERALATAN</v>
          </cell>
        </row>
        <row r="163">
          <cell r="A163" t="str">
            <v>1.c.</v>
          </cell>
          <cell r="C163" t="str">
            <v>Pasir    -----&gt;</v>
          </cell>
          <cell r="D163" t="str">
            <v>Ps x {(Mr x D1 x 1 M3) : D4} x 1.05</v>
          </cell>
          <cell r="G163" t="str">
            <v>(M01)</v>
          </cell>
          <cell r="H163">
            <v>0.48287425149700602</v>
          </cell>
          <cell r="I163" t="str">
            <v>M3</v>
          </cell>
        </row>
        <row r="164">
          <cell r="L164" t="str">
            <v>1.</v>
          </cell>
          <cell r="N164" t="str">
            <v>Conc. Mixer</v>
          </cell>
          <cell r="O164" t="str">
            <v>(E06)</v>
          </cell>
          <cell r="P164" t="str">
            <v>jam</v>
          </cell>
          <cell r="Q164">
            <v>0.52208835341365456</v>
          </cell>
          <cell r="R164">
            <v>47472.058636363639</v>
          </cell>
          <cell r="U164">
            <v>24784.60892661555</v>
          </cell>
        </row>
        <row r="165">
          <cell r="A165" t="str">
            <v>2.</v>
          </cell>
          <cell r="C165" t="str">
            <v>ALAT</v>
          </cell>
          <cell r="L165" t="str">
            <v>2.</v>
          </cell>
          <cell r="N165" t="str">
            <v>Alat Bantu</v>
          </cell>
          <cell r="P165" t="str">
            <v>Ls</v>
          </cell>
          <cell r="Q165">
            <v>1</v>
          </cell>
          <cell r="R165">
            <v>900</v>
          </cell>
          <cell r="U165">
            <v>900</v>
          </cell>
        </row>
        <row r="166">
          <cell r="A166" t="str">
            <v>2.a.</v>
          </cell>
          <cell r="C166" t="str">
            <v>CONCRETE MIXER</v>
          </cell>
          <cell r="G166" t="str">
            <v>(E06)</v>
          </cell>
        </row>
        <row r="167">
          <cell r="C167" t="str">
            <v>Kapasitas Alat</v>
          </cell>
          <cell r="G167" t="str">
            <v>V</v>
          </cell>
          <cell r="H167">
            <v>500</v>
          </cell>
          <cell r="I167" t="str">
            <v>Liter</v>
          </cell>
        </row>
        <row r="168">
          <cell r="C168" t="str">
            <v>Faktor Efisiensi Alat</v>
          </cell>
          <cell r="G168" t="str">
            <v>Fa</v>
          </cell>
          <cell r="H168">
            <v>0.83</v>
          </cell>
          <cell r="I168" t="str">
            <v>-</v>
          </cell>
        </row>
        <row r="169">
          <cell r="C169" t="str">
            <v>Waktu siklus   :</v>
          </cell>
          <cell r="D169" t="str">
            <v>(T1 + T2 + T3 + T4)</v>
          </cell>
        </row>
        <row r="170">
          <cell r="C170" t="str">
            <v>-  Memuat</v>
          </cell>
          <cell r="G170" t="str">
            <v>T1</v>
          </cell>
          <cell r="H170">
            <v>5</v>
          </cell>
          <cell r="I170" t="str">
            <v>menit</v>
          </cell>
        </row>
        <row r="171">
          <cell r="C171" t="str">
            <v>-  Mengaduk</v>
          </cell>
          <cell r="G171" t="str">
            <v>T2</v>
          </cell>
          <cell r="H171">
            <v>3.5</v>
          </cell>
          <cell r="I171" t="str">
            <v>menit</v>
          </cell>
          <cell r="Q171" t="str">
            <v xml:space="preserve">JUMLAH HARGA PERALATAN   </v>
          </cell>
          <cell r="U171">
            <v>25684.60892661555</v>
          </cell>
        </row>
        <row r="172">
          <cell r="C172" t="str">
            <v>-  Menuang</v>
          </cell>
          <cell r="G172" t="str">
            <v>T3</v>
          </cell>
          <cell r="H172">
            <v>3</v>
          </cell>
          <cell r="I172" t="str">
            <v>menit</v>
          </cell>
        </row>
        <row r="173">
          <cell r="C173" t="str">
            <v>-  Menunggu, dll.</v>
          </cell>
          <cell r="G173" t="str">
            <v>T4</v>
          </cell>
          <cell r="H173">
            <v>1.5</v>
          </cell>
          <cell r="I173" t="str">
            <v>menit</v>
          </cell>
          <cell r="L173" t="str">
            <v>D.</v>
          </cell>
          <cell r="N173" t="str">
            <v>JUMLAH HARGA TENAGA, BAHAN DAN PERALATAN  ( A + B + C )</v>
          </cell>
          <cell r="U173">
            <v>365473.83341844514</v>
          </cell>
        </row>
        <row r="174">
          <cell r="G174" t="str">
            <v>Ts1</v>
          </cell>
          <cell r="H174">
            <v>13</v>
          </cell>
          <cell r="I174" t="str">
            <v>menit</v>
          </cell>
          <cell r="L174" t="str">
            <v>E.</v>
          </cell>
          <cell r="N174" t="str">
            <v>OVERHEAD &amp; PROFIT</v>
          </cell>
          <cell r="P174">
            <v>10</v>
          </cell>
          <cell r="Q174" t="str">
            <v>%  x  D</v>
          </cell>
          <cell r="U174">
            <v>36547.383341844514</v>
          </cell>
        </row>
        <row r="175">
          <cell r="L175" t="str">
            <v>F.</v>
          </cell>
          <cell r="N175" t="str">
            <v>HARGA SATUAN PEKERJAAN  ( D + E )</v>
          </cell>
          <cell r="U175">
            <v>402021.21676028962</v>
          </cell>
        </row>
        <row r="176">
          <cell r="C176" t="str">
            <v>Kap. Prod. / jam  =</v>
          </cell>
          <cell r="D176" t="str">
            <v>V x Fa x 60</v>
          </cell>
          <cell r="G176" t="str">
            <v>Q1</v>
          </cell>
          <cell r="H176">
            <v>1.9153846153846155</v>
          </cell>
          <cell r="I176" t="str">
            <v>M3</v>
          </cell>
          <cell r="L176" t="str">
            <v>Note: 1</v>
          </cell>
          <cell r="N176" t="str">
            <v>SATUAN dapat berdasarkan atas jam operasi untuk Tenaga Kerja dan Peralatan, volume dan/atau ukuran</v>
          </cell>
        </row>
        <row r="177">
          <cell r="D177" t="str">
            <v>1000 x Ts1</v>
          </cell>
          <cell r="N177" t="str">
            <v>berat untuk bahan-bahan.</v>
          </cell>
        </row>
        <row r="178">
          <cell r="L178">
            <v>2</v>
          </cell>
          <cell r="N178" t="str">
            <v>Kuantitas satuan adalah kuantitas setiap komponen untuk menyelesaikan satu satuan pekerjaan dari nomor</v>
          </cell>
        </row>
        <row r="179">
          <cell r="C179" t="str">
            <v>Koefisien Alat / M3</v>
          </cell>
          <cell r="D179" t="str">
            <v xml:space="preserve">  =   1  :  Q1</v>
          </cell>
          <cell r="G179" t="str">
            <v>(E06)</v>
          </cell>
          <cell r="H179">
            <v>0.52208835341365456</v>
          </cell>
          <cell r="I179" t="str">
            <v>jam</v>
          </cell>
          <cell r="N179" t="str">
            <v>mata pembayaran.</v>
          </cell>
        </row>
        <row r="180">
          <cell r="L180">
            <v>3</v>
          </cell>
          <cell r="N180" t="str">
            <v>Biaya satuan untuk peralatan sudah termasuk bahan bakar, bahan habis dipakai dan operator.</v>
          </cell>
        </row>
        <row r="181">
          <cell r="L181">
            <v>4</v>
          </cell>
          <cell r="N181" t="str">
            <v>Biaya satuan sudah termasuk pengeluaran untuk seluruh pajak yang berkaitan (tetapi tidak termasuk PPN</v>
          </cell>
        </row>
        <row r="182">
          <cell r="N182" t="str">
            <v>yang dibayar dari kontrak) dan biaya-biaya lainnya.</v>
          </cell>
        </row>
        <row r="183">
          <cell r="J183" t="str">
            <v>Berlanjut ke halaman berikut</v>
          </cell>
        </row>
        <row r="184">
          <cell r="A184" t="str">
            <v>ITEM PEMBAYARAN NO.</v>
          </cell>
          <cell r="D184" t="str">
            <v>:  2.2</v>
          </cell>
          <cell r="J184" t="str">
            <v xml:space="preserve">Analisa EI-22 </v>
          </cell>
        </row>
        <row r="185">
          <cell r="A185" t="str">
            <v>JENIS PEKERJAAN</v>
          </cell>
          <cell r="D185" t="str">
            <v>:  Pasangan Batu Dengan Mortar untuk Saluran</v>
          </cell>
        </row>
        <row r="186">
          <cell r="A186" t="str">
            <v>SATUAN PEMBAYARAN</v>
          </cell>
          <cell r="D186" t="str">
            <v>:  M3</v>
          </cell>
          <cell r="J186" t="str">
            <v xml:space="preserve">         URAIAN ANALISA HARGA SATUAN</v>
          </cell>
        </row>
        <row r="187">
          <cell r="J187" t="str">
            <v>Lanjutan</v>
          </cell>
        </row>
        <row r="189">
          <cell r="A189" t="str">
            <v>No.</v>
          </cell>
          <cell r="C189" t="str">
            <v>U R A I A N</v>
          </cell>
          <cell r="G189" t="str">
            <v>KODE</v>
          </cell>
          <cell r="H189" t="str">
            <v>KOEF.</v>
          </cell>
          <cell r="I189" t="str">
            <v>SATUAN</v>
          </cell>
          <cell r="J189" t="str">
            <v>KETERANGAN</v>
          </cell>
        </row>
        <row r="193">
          <cell r="A193" t="str">
            <v>2.a.</v>
          </cell>
          <cell r="C193" t="str">
            <v>ALAT BANTU</v>
          </cell>
          <cell r="I193" t="str">
            <v>Lump Sum</v>
          </cell>
        </row>
        <row r="194">
          <cell r="C194" t="str">
            <v>Diperlukan  :</v>
          </cell>
        </row>
        <row r="195">
          <cell r="C195" t="str">
            <v>- Sekop</v>
          </cell>
          <cell r="D195" t="str">
            <v>=  4  buah</v>
          </cell>
        </row>
        <row r="196">
          <cell r="C196" t="str">
            <v>- Pacul</v>
          </cell>
          <cell r="D196" t="str">
            <v>=  4  buah</v>
          </cell>
        </row>
        <row r="197">
          <cell r="C197" t="str">
            <v>- Sendok Semen</v>
          </cell>
          <cell r="D197" t="str">
            <v>=  4  buah</v>
          </cell>
        </row>
        <row r="198">
          <cell r="C198" t="str">
            <v>- Ember Cor</v>
          </cell>
          <cell r="D198" t="str">
            <v>=  8  buah</v>
          </cell>
        </row>
        <row r="199">
          <cell r="C199" t="str">
            <v>- Gerobak Dorong</v>
          </cell>
          <cell r="D199" t="str">
            <v>=  3  buah</v>
          </cell>
        </row>
        <row r="203">
          <cell r="A203" t="str">
            <v>3.</v>
          </cell>
          <cell r="C203" t="str">
            <v>TENAGA</v>
          </cell>
        </row>
        <row r="204">
          <cell r="C204" t="str">
            <v>Produksi Pas. Batu yang menentukan</v>
          </cell>
          <cell r="E204" t="str">
            <v>( Prod. C. Mixer )</v>
          </cell>
          <cell r="G204" t="str">
            <v>Q1</v>
          </cell>
          <cell r="H204">
            <v>1.9153846153846155</v>
          </cell>
          <cell r="I204" t="str">
            <v>M3/Jam</v>
          </cell>
        </row>
        <row r="205">
          <cell r="C205" t="str">
            <v>Produksi Pasangan Batu dalam 1 hari  =  Tk x Q1</v>
          </cell>
          <cell r="G205" t="str">
            <v>Qt</v>
          </cell>
          <cell r="H205">
            <v>13.407692307692308</v>
          </cell>
          <cell r="I205" t="str">
            <v>M3</v>
          </cell>
        </row>
        <row r="207">
          <cell r="C207" t="str">
            <v>Kebutuhan tenaga :</v>
          </cell>
          <cell r="D207" t="str">
            <v>- Mandor</v>
          </cell>
          <cell r="G207" t="str">
            <v>M</v>
          </cell>
          <cell r="H207">
            <v>1</v>
          </cell>
          <cell r="I207" t="str">
            <v>orang</v>
          </cell>
        </row>
        <row r="208">
          <cell r="D208" t="str">
            <v>- Tukang Batu</v>
          </cell>
          <cell r="G208" t="str">
            <v>Tb</v>
          </cell>
          <cell r="H208">
            <v>3</v>
          </cell>
          <cell r="I208" t="str">
            <v>orang</v>
          </cell>
        </row>
        <row r="209">
          <cell r="D209" t="str">
            <v>- Pekerja</v>
          </cell>
          <cell r="G209" t="str">
            <v>P</v>
          </cell>
          <cell r="H209">
            <v>10</v>
          </cell>
          <cell r="I209" t="str">
            <v>orang</v>
          </cell>
        </row>
        <row r="211">
          <cell r="C211" t="str">
            <v>Koefisien Tenaga / M3   :</v>
          </cell>
        </row>
        <row r="212">
          <cell r="D212" t="str">
            <v>-  Mandor</v>
          </cell>
          <cell r="E212" t="str">
            <v>= (Tk x M) : Qt</v>
          </cell>
          <cell r="G212" t="str">
            <v>(L03)</v>
          </cell>
          <cell r="H212">
            <v>0.52208835341365456</v>
          </cell>
          <cell r="I212" t="str">
            <v>jam</v>
          </cell>
        </row>
        <row r="213">
          <cell r="D213" t="str">
            <v>-  Tukang</v>
          </cell>
          <cell r="E213" t="str">
            <v>= (Tk x Tb) : Qt</v>
          </cell>
          <cell r="G213" t="str">
            <v>(L02)</v>
          </cell>
          <cell r="H213">
            <v>1.5662650602409638</v>
          </cell>
          <cell r="I213" t="str">
            <v>jam</v>
          </cell>
        </row>
        <row r="214">
          <cell r="D214" t="str">
            <v>-  Pekerja</v>
          </cell>
          <cell r="E214" t="str">
            <v>= (Tk x P) : Qt</v>
          </cell>
          <cell r="G214" t="str">
            <v>(L01)</v>
          </cell>
          <cell r="H214">
            <v>5.2208835341365463</v>
          </cell>
          <cell r="I214" t="str">
            <v>jam</v>
          </cell>
        </row>
        <row r="216">
          <cell r="A216" t="str">
            <v>4.</v>
          </cell>
          <cell r="C216" t="str">
            <v>HARGA DASAR SATUAN UPAH, BAHAN DAN ALAT</v>
          </cell>
        </row>
        <row r="217">
          <cell r="C217" t="str">
            <v>Lihat lampiran.</v>
          </cell>
        </row>
        <row r="219">
          <cell r="A219" t="str">
            <v>5.</v>
          </cell>
          <cell r="C219" t="str">
            <v>ANALISA HARGA SATUAN PEKERJAAN</v>
          </cell>
        </row>
        <row r="220">
          <cell r="C220" t="str">
            <v>Lihat perhitungan dalam FORMULIR STANDAR UNTUK</v>
          </cell>
        </row>
        <row r="221">
          <cell r="C221" t="str">
            <v>PEREKEMAN ANALISA MASING-MASING HARGA</v>
          </cell>
        </row>
        <row r="222">
          <cell r="C222" t="str">
            <v>SATUAN.</v>
          </cell>
        </row>
        <row r="223">
          <cell r="C223" t="str">
            <v>Didapat Harga Satuan Pekerjaan :</v>
          </cell>
        </row>
        <row r="225">
          <cell r="C225" t="str">
            <v xml:space="preserve">Rp.  </v>
          </cell>
          <cell r="D225">
            <v>402021.21676028962</v>
          </cell>
          <cell r="E225" t="str">
            <v xml:space="preserve"> / M3</v>
          </cell>
        </row>
        <row r="228">
          <cell r="A228" t="str">
            <v>6.</v>
          </cell>
          <cell r="C228" t="str">
            <v>WAKTU PELAKSANAAN YANG DIPERLUKAN</v>
          </cell>
        </row>
        <row r="229">
          <cell r="C229" t="str">
            <v>Masa Pelaksanaan :</v>
          </cell>
          <cell r="D229" t="str">
            <v>. . . . . . . . . . . .</v>
          </cell>
          <cell r="E229" t="str">
            <v>bulan</v>
          </cell>
        </row>
        <row r="231">
          <cell r="A231" t="str">
            <v>7.</v>
          </cell>
          <cell r="C231" t="str">
            <v>VOLUME PEKERJAAN YANG DIPERLUKAN</v>
          </cell>
        </row>
        <row r="232">
          <cell r="C232" t="str">
            <v>Volume pekerjaan  :</v>
          </cell>
          <cell r="D232">
            <v>1</v>
          </cell>
          <cell r="E232" t="str">
            <v>M3</v>
          </cell>
        </row>
        <row r="243">
          <cell r="A243" t="str">
            <v>ITEM PEMBAYARAN NO.</v>
          </cell>
          <cell r="D243" t="str">
            <v>:  2.3 (1)</v>
          </cell>
          <cell r="J243" t="str">
            <v xml:space="preserve">Analisa EI-231 </v>
          </cell>
        </row>
        <row r="244">
          <cell r="A244" t="str">
            <v>JENIS PEKERJAAN</v>
          </cell>
          <cell r="D244" t="str">
            <v>:  Gorong2 Pipa Beton Bertulang Diameter &lt; 500 mm</v>
          </cell>
          <cell r="L244" t="str">
            <v>FORMULIR STANDAR UNTUK</v>
          </cell>
        </row>
        <row r="245">
          <cell r="A245" t="str">
            <v>SATUAN PEMBAYARAN</v>
          </cell>
          <cell r="D245" t="str">
            <v>:  M1</v>
          </cell>
          <cell r="J245" t="str">
            <v xml:space="preserve">         URAIAN ANALISA HARGA SATUAN</v>
          </cell>
          <cell r="L245" t="str">
            <v>PEREKAMAN ANALISA MASING-MASING HARGA SATUAN</v>
          </cell>
        </row>
        <row r="246">
          <cell r="L246">
            <v>0</v>
          </cell>
        </row>
        <row r="248">
          <cell r="A248" t="str">
            <v>No.</v>
          </cell>
          <cell r="C248" t="str">
            <v>U R A I A N</v>
          </cell>
          <cell r="G248" t="str">
            <v>KODE</v>
          </cell>
          <cell r="H248" t="str">
            <v>KOEF.</v>
          </cell>
          <cell r="I248" t="str">
            <v>SATUAN</v>
          </cell>
          <cell r="J248" t="str">
            <v>KETERANGAN</v>
          </cell>
        </row>
        <row r="249">
          <cell r="L249" t="str">
            <v>PROYEK</v>
          </cell>
          <cell r="O249" t="str">
            <v>:</v>
          </cell>
        </row>
        <row r="250">
          <cell r="L250" t="str">
            <v>No. PAKET KONTRAK</v>
          </cell>
          <cell r="O250" t="str">
            <v>:</v>
          </cell>
        </row>
        <row r="251">
          <cell r="A251" t="str">
            <v>I.</v>
          </cell>
          <cell r="C251" t="str">
            <v>ASUMSI</v>
          </cell>
          <cell r="L251" t="str">
            <v>NAMA PAKET</v>
          </cell>
          <cell r="O251" t="str">
            <v>:</v>
          </cell>
        </row>
        <row r="252">
          <cell r="A252">
            <v>1</v>
          </cell>
          <cell r="C252" t="str">
            <v>Pekerjaan dilakukan secara mekanik/manual</v>
          </cell>
          <cell r="L252" t="str">
            <v>PROP / KAB / KODYA</v>
          </cell>
          <cell r="O252" t="str">
            <v>:</v>
          </cell>
        </row>
        <row r="253">
          <cell r="A253">
            <v>2</v>
          </cell>
          <cell r="C253" t="str">
            <v>Lokasi pekerjaan : sepanjang jalan</v>
          </cell>
          <cell r="L253" t="str">
            <v>ITEM PEMBAYARAN NO.</v>
          </cell>
          <cell r="O253" t="str">
            <v>:  2.3 (1)</v>
          </cell>
          <cell r="R253" t="str">
            <v>PERKIRAAN VOL. PEK.</v>
          </cell>
          <cell r="T253" t="str">
            <v>:</v>
          </cell>
          <cell r="U253">
            <v>1</v>
          </cell>
        </row>
        <row r="254">
          <cell r="A254">
            <v>3</v>
          </cell>
          <cell r="C254" t="str">
            <v>Diameter bagian dalam gorong-gorong</v>
          </cell>
          <cell r="G254" t="str">
            <v>d</v>
          </cell>
          <cell r="H254">
            <v>0.5</v>
          </cell>
          <cell r="I254" t="str">
            <v>m</v>
          </cell>
          <cell r="L254" t="str">
            <v>JENIS PEKERJAAN</v>
          </cell>
          <cell r="O254" t="str">
            <v>:  Gorong2 Pipa Beton Bertulang Diameter &lt; 500 mm</v>
          </cell>
          <cell r="R254" t="str">
            <v>TOTAL HARGA (Rp.)</v>
          </cell>
          <cell r="T254" t="str">
            <v>:</v>
          </cell>
          <cell r="U254">
            <v>218715.29344341051</v>
          </cell>
        </row>
        <row r="255">
          <cell r="A255">
            <v>4</v>
          </cell>
          <cell r="C255" t="str">
            <v>Jarak rata-rata Base Camp ke lokasi pekerjaan</v>
          </cell>
          <cell r="G255" t="str">
            <v>L</v>
          </cell>
          <cell r="H255">
            <v>8.7249999999999996</v>
          </cell>
          <cell r="I255" t="str">
            <v>Km</v>
          </cell>
          <cell r="L255" t="str">
            <v>SATUAN PEMBAYARAN</v>
          </cell>
          <cell r="O255" t="str">
            <v>:  M1</v>
          </cell>
          <cell r="Q255">
            <v>0</v>
          </cell>
          <cell r="R255" t="str">
            <v>% THD. BIAYA PROYEK</v>
          </cell>
          <cell r="T255" t="str">
            <v>:</v>
          </cell>
          <cell r="U255" t="e">
            <v>#DIV/0!</v>
          </cell>
        </row>
        <row r="256">
          <cell r="A256">
            <v>5</v>
          </cell>
          <cell r="C256" t="str">
            <v>Jam kerja efektif per-hari</v>
          </cell>
          <cell r="G256" t="str">
            <v>Tk</v>
          </cell>
          <cell r="H256">
            <v>7</v>
          </cell>
          <cell r="I256" t="str">
            <v>jam</v>
          </cell>
        </row>
        <row r="257">
          <cell r="A257">
            <v>6</v>
          </cell>
          <cell r="C257" t="str">
            <v>Tebal gorong-gorong</v>
          </cell>
          <cell r="G257" t="str">
            <v>tg</v>
          </cell>
          <cell r="H257">
            <v>6.5</v>
          </cell>
          <cell r="I257" t="str">
            <v>Cm</v>
          </cell>
        </row>
        <row r="258">
          <cell r="Q258" t="str">
            <v>PERKIRAAN</v>
          </cell>
          <cell r="R258" t="str">
            <v>HARGA</v>
          </cell>
          <cell r="S258" t="str">
            <v>JUMLAH</v>
          </cell>
        </row>
        <row r="259">
          <cell r="A259" t="str">
            <v>II.</v>
          </cell>
          <cell r="C259" t="str">
            <v>URUTAN KERJA</v>
          </cell>
          <cell r="L259" t="str">
            <v>NO.</v>
          </cell>
          <cell r="N259" t="str">
            <v>KOMPONEN</v>
          </cell>
          <cell r="P259" t="str">
            <v>SATUAN</v>
          </cell>
          <cell r="Q259" t="str">
            <v>KUANTITAS</v>
          </cell>
          <cell r="R259" t="str">
            <v>SATUAN</v>
          </cell>
          <cell r="S259" t="str">
            <v>HARGA</v>
          </cell>
        </row>
        <row r="260">
          <cell r="A260">
            <v>1</v>
          </cell>
          <cell r="C260" t="str">
            <v>Gorong-gorong dicetak di Base Camp</v>
          </cell>
          <cell r="R260" t="str">
            <v>(Rp.)</v>
          </cell>
          <cell r="S260" t="str">
            <v>(Rp.)</v>
          </cell>
        </row>
        <row r="261">
          <cell r="A261">
            <v>2</v>
          </cell>
          <cell r="C261" t="str">
            <v>Dump Truck mengangkut gorong-gorong jadi</v>
          </cell>
        </row>
        <row r="262">
          <cell r="C262" t="str">
            <v>ke lapangan</v>
          </cell>
        </row>
        <row r="263">
          <cell r="A263">
            <v>3</v>
          </cell>
          <cell r="C263" t="str">
            <v>Dasar gorong-gorong digali sesuai kebutuhan dan ma-</v>
          </cell>
          <cell r="L263" t="str">
            <v>A.</v>
          </cell>
          <cell r="N263" t="str">
            <v>TENAGA</v>
          </cell>
        </row>
        <row r="264">
          <cell r="C264" t="str">
            <v>terial backfill dipadatkan dengan Tamper</v>
          </cell>
        </row>
        <row r="265">
          <cell r="A265">
            <v>4</v>
          </cell>
          <cell r="C265" t="str">
            <v>Tebal lapis porus pada dasar gorong-gorong pipa</v>
          </cell>
          <cell r="G265" t="str">
            <v>tp</v>
          </cell>
          <cell r="H265">
            <v>0.1</v>
          </cell>
          <cell r="I265" t="str">
            <v>M</v>
          </cell>
          <cell r="J265" t="str">
            <v xml:space="preserve"> Sand bedding</v>
          </cell>
          <cell r="L265" t="str">
            <v>1.</v>
          </cell>
          <cell r="N265" t="str">
            <v>Pekerja</v>
          </cell>
          <cell r="O265" t="str">
            <v>(L01)</v>
          </cell>
          <cell r="P265" t="str">
            <v>jam</v>
          </cell>
          <cell r="Q265">
            <v>2.3333333333333335</v>
          </cell>
          <cell r="R265">
            <v>2857.14</v>
          </cell>
          <cell r="U265">
            <v>6666.66</v>
          </cell>
        </row>
        <row r="266">
          <cell r="A266">
            <v>5</v>
          </cell>
          <cell r="C266" t="str">
            <v>Material pilihan untuk penimbunan kembali (padat)</v>
          </cell>
          <cell r="L266" t="str">
            <v>2.</v>
          </cell>
          <cell r="N266" t="str">
            <v>Tukang</v>
          </cell>
          <cell r="O266" t="str">
            <v>(L02)</v>
          </cell>
          <cell r="P266" t="str">
            <v>jam</v>
          </cell>
          <cell r="Q266">
            <v>0.93333333333333335</v>
          </cell>
          <cell r="R266">
            <v>4285.71</v>
          </cell>
          <cell r="U266">
            <v>3999.9960000000001</v>
          </cell>
        </row>
        <row r="267">
          <cell r="A267">
            <v>6</v>
          </cell>
          <cell r="C267" t="str">
            <v>Sekelompok pekerja akan melaksanakan pekerjaan</v>
          </cell>
          <cell r="L267" t="str">
            <v>3.</v>
          </cell>
          <cell r="N267" t="str">
            <v>Mandor</v>
          </cell>
          <cell r="O267" t="str">
            <v>(L03)</v>
          </cell>
          <cell r="P267" t="str">
            <v>jam</v>
          </cell>
          <cell r="Q267">
            <v>0.46666666666666667</v>
          </cell>
          <cell r="R267">
            <v>3214.29</v>
          </cell>
          <cell r="U267">
            <v>1500.002</v>
          </cell>
        </row>
        <row r="268">
          <cell r="C268" t="str">
            <v>dengan cara manual dengan menggunakan alat bantu</v>
          </cell>
        </row>
        <row r="269">
          <cell r="Q269" t="str">
            <v xml:space="preserve">JUMLAH HARGA TENAGA   </v>
          </cell>
          <cell r="U269">
            <v>12166.657999999999</v>
          </cell>
        </row>
        <row r="271">
          <cell r="A271" t="str">
            <v>III.</v>
          </cell>
          <cell r="C271" t="str">
            <v>PEMAKAIAN BAHAN, ALAT DAN TENAGA</v>
          </cell>
          <cell r="L271" t="str">
            <v>B.</v>
          </cell>
          <cell r="N271" t="str">
            <v>BAHAN</v>
          </cell>
        </row>
        <row r="272">
          <cell r="A272" t="str">
            <v xml:space="preserve">   1.</v>
          </cell>
          <cell r="C272" t="str">
            <v>BAHAN</v>
          </cell>
        </row>
        <row r="273">
          <cell r="C273" t="str">
            <v>Untuk mendapatkan 1 M' gorong-gorong diperlukan</v>
          </cell>
          <cell r="L273" t="str">
            <v>1.</v>
          </cell>
          <cell r="N273" t="str">
            <v>Beton K-300</v>
          </cell>
          <cell r="O273" t="str">
            <v>(EI-714)</v>
          </cell>
          <cell r="P273" t="str">
            <v>M3</v>
          </cell>
          <cell r="Q273">
            <v>0.11537499020308517</v>
          </cell>
          <cell r="R273">
            <v>652902.54982502444</v>
          </cell>
          <cell r="U273">
            <v>75328.625289631527</v>
          </cell>
        </row>
        <row r="274">
          <cell r="C274" t="str">
            <v>- Beton K-300 = (22/7*((2*tg/100+d)/2)^2)-(22/7*(d/2)^2))*1</v>
          </cell>
          <cell r="G274" t="str">
            <v>(EI-714)</v>
          </cell>
          <cell r="H274">
            <v>0.11537499020308517</v>
          </cell>
          <cell r="I274" t="str">
            <v>M3</v>
          </cell>
          <cell r="L274" t="str">
            <v>2.</v>
          </cell>
          <cell r="N274" t="str">
            <v>Baja Tulangan</v>
          </cell>
          <cell r="O274" t="str">
            <v>(M39)</v>
          </cell>
          <cell r="P274" t="str">
            <v>Kg</v>
          </cell>
          <cell r="Q274">
            <v>12.691248922339369</v>
          </cell>
          <cell r="R274">
            <v>4000</v>
          </cell>
          <cell r="U274">
            <v>50764.995689357478</v>
          </cell>
        </row>
        <row r="275">
          <cell r="C275" t="str">
            <v>- Baja Tulangan (asumsi 100kg/m3)</v>
          </cell>
          <cell r="G275" t="str">
            <v>(M39)</v>
          </cell>
          <cell r="H275">
            <v>12.691248922339369</v>
          </cell>
          <cell r="I275" t="str">
            <v>Kg</v>
          </cell>
          <cell r="L275" t="str">
            <v>3.</v>
          </cell>
          <cell r="N275" t="str">
            <v>Urugan Porus</v>
          </cell>
          <cell r="O275" t="str">
            <v>(EI-241)</v>
          </cell>
          <cell r="P275" t="str">
            <v>M3</v>
          </cell>
          <cell r="Q275">
            <v>0.12915000000000001</v>
          </cell>
          <cell r="R275">
            <v>186901.40625406182</v>
          </cell>
          <cell r="U275">
            <v>24138.316617712087</v>
          </cell>
        </row>
        <row r="276">
          <cell r="C276" t="str">
            <v>- Timbunan Porus      = {(tp*(0.3+2*tg/100+d+0.3)*1)*1.05}</v>
          </cell>
          <cell r="G276" t="str">
            <v>(EI-241)</v>
          </cell>
          <cell r="H276">
            <v>0.12915000000000001</v>
          </cell>
          <cell r="I276" t="str">
            <v>M3</v>
          </cell>
          <cell r="L276" t="str">
            <v>4.</v>
          </cell>
          <cell r="N276" t="str">
            <v>Mat. Pilihan</v>
          </cell>
          <cell r="O276" t="str">
            <v>(M09)</v>
          </cell>
          <cell r="P276" t="str">
            <v>M3</v>
          </cell>
          <cell r="Q276">
            <v>0.87365249999999994</v>
          </cell>
          <cell r="R276">
            <v>25000</v>
          </cell>
          <cell r="U276">
            <v>21841.3125</v>
          </cell>
        </row>
        <row r="277">
          <cell r="C277" t="str">
            <v>- Material Pilihan</v>
          </cell>
          <cell r="D277" t="str">
            <v>= ((2*tg/100+d+0.3)*(0.3+2*tg/100+d+0.3)</v>
          </cell>
          <cell r="G277" t="str">
            <v>(M09)</v>
          </cell>
          <cell r="H277">
            <v>0.87365249999999994</v>
          </cell>
          <cell r="I277" t="str">
            <v>M3</v>
          </cell>
          <cell r="J277" t="str">
            <v xml:space="preserve"> = Vp</v>
          </cell>
        </row>
        <row r="278">
          <cell r="D278" t="str">
            <v xml:space="preserve">   -(22/7*(0.5*(2*tg/100+d))^2))*1*1.05</v>
          </cell>
        </row>
        <row r="279">
          <cell r="A279" t="str">
            <v xml:space="preserve">   2.</v>
          </cell>
          <cell r="C279" t="str">
            <v>ALAT</v>
          </cell>
          <cell r="Q279" t="str">
            <v xml:space="preserve">JUMLAH HARGA BAHAN   </v>
          </cell>
          <cell r="U279">
            <v>172073.25009670109</v>
          </cell>
        </row>
        <row r="280">
          <cell r="A280" t="str">
            <v>2.a.</v>
          </cell>
          <cell r="C280" t="str">
            <v>TAMPER</v>
          </cell>
          <cell r="G280" t="str">
            <v>(E25)</v>
          </cell>
        </row>
        <row r="281">
          <cell r="C281" t="str">
            <v>Kecepatan</v>
          </cell>
          <cell r="G281" t="str">
            <v>v</v>
          </cell>
          <cell r="H281">
            <v>0.5</v>
          </cell>
          <cell r="I281" t="str">
            <v>Km / Jam</v>
          </cell>
          <cell r="L281" t="str">
            <v>C.</v>
          </cell>
          <cell r="N281" t="str">
            <v>PERALATAN</v>
          </cell>
        </row>
        <row r="282">
          <cell r="C282" t="str">
            <v>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3">
          <cell r="C283" t="str">
            <v>Lebar pemadatan</v>
          </cell>
          <cell r="G283" t="str">
            <v>Lb</v>
          </cell>
          <cell r="H283">
            <v>0.4</v>
          </cell>
          <cell r="I283" t="str">
            <v>M</v>
          </cell>
          <cell r="L283" t="str">
            <v>1.</v>
          </cell>
          <cell r="N283" t="str">
            <v>Tamper</v>
          </cell>
          <cell r="O283" t="str">
            <v>(E25)</v>
          </cell>
          <cell r="P283" t="str">
            <v>jam</v>
          </cell>
          <cell r="Q283">
            <v>0.26314834337349391</v>
          </cell>
          <cell r="R283">
            <v>18672.16854694486</v>
          </cell>
          <cell r="U283">
            <v>4913.5502203191991</v>
          </cell>
        </row>
        <row r="284">
          <cell r="C284" t="str">
            <v>Banyak lintasan</v>
          </cell>
          <cell r="G284" t="str">
            <v>n</v>
          </cell>
          <cell r="H284">
            <v>10</v>
          </cell>
          <cell r="I284" t="str">
            <v>lintasan</v>
          </cell>
          <cell r="L284" t="str">
            <v>2.</v>
          </cell>
          <cell r="N284" t="str">
            <v>Dump Truck</v>
          </cell>
          <cell r="O284" t="str">
            <v>(E08)</v>
          </cell>
          <cell r="P284" t="str">
            <v>jam</v>
          </cell>
          <cell r="Q284">
            <v>5.9738955823293166E-2</v>
          </cell>
          <cell r="R284">
            <v>153645.58193291764</v>
          </cell>
          <cell r="U284">
            <v>9178.6266315347384</v>
          </cell>
        </row>
        <row r="285">
          <cell r="C285" t="str">
            <v>Tebal lapis hamparan</v>
          </cell>
          <cell r="G285" t="str">
            <v>tp</v>
          </cell>
          <cell r="H285">
            <v>0.2</v>
          </cell>
          <cell r="I285" t="str">
            <v>M</v>
          </cell>
          <cell r="L285" t="str">
            <v>3.</v>
          </cell>
          <cell r="N285" t="str">
            <v>Alat  Bantu</v>
          </cell>
          <cell r="P285" t="str">
            <v>Ls</v>
          </cell>
          <cell r="Q285">
            <v>1</v>
          </cell>
          <cell r="R285">
            <v>500</v>
          </cell>
          <cell r="U285">
            <v>500</v>
          </cell>
        </row>
        <row r="288">
          <cell r="C288" t="str">
            <v>Kap. Prod. / Jam   =</v>
          </cell>
          <cell r="D288" t="str">
            <v>v x 1000 x Fa x Lb x 60</v>
          </cell>
          <cell r="G288" t="str">
            <v>Q1</v>
          </cell>
          <cell r="H288">
            <v>3.3200000000000003</v>
          </cell>
          <cell r="I288" t="str">
            <v xml:space="preserve">M3 / Jam </v>
          </cell>
        </row>
        <row r="289">
          <cell r="D289" t="str">
            <v xml:space="preserve">    n x tp</v>
          </cell>
        </row>
        <row r="291">
          <cell r="C291" t="str">
            <v>Koefisien Alat / m'</v>
          </cell>
          <cell r="D291" t="str">
            <v xml:space="preserve"> =  1  :  Q1 x Vp</v>
          </cell>
          <cell r="G291" t="str">
            <v>(E25)</v>
          </cell>
          <cell r="H291">
            <v>0.26314834337349391</v>
          </cell>
          <cell r="I291" t="str">
            <v>jam</v>
          </cell>
          <cell r="Q291" t="str">
            <v xml:space="preserve">JUMLAH HARGA PERALATAN   </v>
          </cell>
          <cell r="U291">
            <v>14592.176851853937</v>
          </cell>
        </row>
        <row r="293">
          <cell r="A293" t="str">
            <v>2.b.</v>
          </cell>
          <cell r="C293" t="str">
            <v>DUMP TRUCK</v>
          </cell>
          <cell r="G293" t="str">
            <v>(E08)</v>
          </cell>
          <cell r="L293" t="str">
            <v>D.</v>
          </cell>
          <cell r="N293" t="str">
            <v>JUMLAH HARGA TENAGA, BAHAN DAN PERALATAN  ( A + B + C )</v>
          </cell>
          <cell r="U293">
            <v>198832.08494855501</v>
          </cell>
        </row>
        <row r="294">
          <cell r="C294" t="str">
            <v>Kapasitas bak sekali muat</v>
          </cell>
          <cell r="G294" t="str">
            <v>V</v>
          </cell>
          <cell r="H294">
            <v>15</v>
          </cell>
          <cell r="I294" t="str">
            <v>Buah/M'</v>
          </cell>
          <cell r="L294" t="str">
            <v>E.</v>
          </cell>
          <cell r="N294" t="str">
            <v>OVERHEAD &amp; PROFIT</v>
          </cell>
          <cell r="P294">
            <v>10</v>
          </cell>
          <cell r="Q294" t="str">
            <v>%  x  D</v>
          </cell>
          <cell r="U294">
            <v>19883.208494855502</v>
          </cell>
        </row>
        <row r="295">
          <cell r="C295" t="str">
            <v>Faktor efisiensi alat</v>
          </cell>
          <cell r="G295" t="str">
            <v>Fa</v>
          </cell>
          <cell r="H295">
            <v>0.83</v>
          </cell>
          <cell r="L295" t="str">
            <v>F.</v>
          </cell>
          <cell r="N295" t="str">
            <v>HARGA SATUAN PEKERJAAN  ( D + E )</v>
          </cell>
          <cell r="U295">
            <v>218715.29344341051</v>
          </cell>
        </row>
        <row r="296">
          <cell r="C296" t="str">
            <v>Kecepatanrata-rata bermuatan</v>
          </cell>
          <cell r="G296" t="str">
            <v>v1</v>
          </cell>
          <cell r="H296">
            <v>20</v>
          </cell>
          <cell r="I296" t="str">
            <v>Km/Jam</v>
          </cell>
          <cell r="L296" t="str">
            <v>Note: 1</v>
          </cell>
          <cell r="N296" t="str">
            <v>SATUAN dapat berdasarkan atas jam operasi untuk Tenaga Kerja dan Peralatan, volume dan/atau ukuran</v>
          </cell>
        </row>
        <row r="297">
          <cell r="C297" t="str">
            <v>Kecepatan rata-rata kosong</v>
          </cell>
          <cell r="G297" t="str">
            <v>v2</v>
          </cell>
          <cell r="H297">
            <v>30</v>
          </cell>
          <cell r="I297" t="str">
            <v>Km/Jam</v>
          </cell>
          <cell r="N297" t="str">
            <v>berat untuk bahan-bahan.</v>
          </cell>
        </row>
        <row r="298">
          <cell r="C298" t="str">
            <v>Waktu siklus    :</v>
          </cell>
          <cell r="G298" t="str">
            <v>Ts1</v>
          </cell>
          <cell r="L298">
            <v>2</v>
          </cell>
          <cell r="N298" t="str">
            <v>Kuantitas satuan adalah kuantitas setiap komponen untuk menyelesaikan satu satuan pekerjaan dari nomor</v>
          </cell>
        </row>
        <row r="299">
          <cell r="C299" t="str">
            <v>- Waktu  tempuh in  si  = (L : v1 ) x 60</v>
          </cell>
          <cell r="G299" t="str">
            <v>T1</v>
          </cell>
          <cell r="H299">
            <v>26.174999999999997</v>
          </cell>
          <cell r="I299" t="str">
            <v>menit</v>
          </cell>
          <cell r="N299" t="str">
            <v>mata pembayaran.</v>
          </cell>
        </row>
        <row r="300">
          <cell r="C300" t="str">
            <v>-  Waktutempuh kosong  = (L : v2)  x  60</v>
          </cell>
          <cell r="G300" t="str">
            <v>T2</v>
          </cell>
          <cell r="H300">
            <v>17.45</v>
          </cell>
          <cell r="I300" t="str">
            <v>menit</v>
          </cell>
          <cell r="L300">
            <v>3</v>
          </cell>
          <cell r="N300" t="str">
            <v>Biaya satuan untuk peralatan sudah termasuk bahan bakar, bahan habis dipakai dan operator.</v>
          </cell>
        </row>
        <row r="301">
          <cell r="C301" t="str">
            <v>-  Muat, bongkar dan lain-lain</v>
          </cell>
          <cell r="G301" t="str">
            <v>T3</v>
          </cell>
          <cell r="H301">
            <v>1</v>
          </cell>
          <cell r="I301" t="str">
            <v>menit</v>
          </cell>
          <cell r="L301">
            <v>4</v>
          </cell>
          <cell r="N301" t="str">
            <v>Biaya satuan sudah termasuk pengeluaran untuk seluruh pajak yang berkaitan (tetapi tidak termasuk PPN</v>
          </cell>
        </row>
        <row r="302">
          <cell r="G302" t="str">
            <v>Ts1</v>
          </cell>
          <cell r="H302">
            <v>44.625</v>
          </cell>
          <cell r="I302" t="str">
            <v>menit</v>
          </cell>
          <cell r="N302" t="str">
            <v>yang dibayar dari kontrak) dan biaya-biaya lainnya.</v>
          </cell>
        </row>
        <row r="303">
          <cell r="J303" t="str">
            <v>Berlanjut ke halaman berikut</v>
          </cell>
        </row>
        <row r="304">
          <cell r="A304" t="str">
            <v>ITEM PEMBAYARAN NO.</v>
          </cell>
          <cell r="D304" t="str">
            <v>:  2.3 (1)</v>
          </cell>
          <cell r="J304" t="str">
            <v xml:space="preserve">Analisa EI-231 </v>
          </cell>
        </row>
        <row r="305">
          <cell r="A305" t="str">
            <v>JENIS PEKERJAAN</v>
          </cell>
          <cell r="D305" t="str">
            <v>:  Gorong2 Pipa Beton Bertulang Diameter &lt; 500 mm</v>
          </cell>
        </row>
        <row r="306">
          <cell r="A306" t="str">
            <v>SATUAN PEMBAYARAN</v>
          </cell>
          <cell r="D306" t="str">
            <v>:  M1</v>
          </cell>
          <cell r="J306" t="str">
            <v xml:space="preserve">         URAIAN ANALISA HARGA SATUAN</v>
          </cell>
        </row>
        <row r="307">
          <cell r="J307" t="str">
            <v>Lanjutan</v>
          </cell>
        </row>
        <row r="309">
          <cell r="A309" t="str">
            <v>No.</v>
          </cell>
          <cell r="C309" t="str">
            <v>U R A I A N</v>
          </cell>
          <cell r="G309" t="str">
            <v>KODE</v>
          </cell>
          <cell r="H309" t="str">
            <v>KOEF.</v>
          </cell>
          <cell r="I309" t="str">
            <v>SATUAN</v>
          </cell>
          <cell r="J309" t="str">
            <v>KETERANGAN</v>
          </cell>
        </row>
        <row r="312">
          <cell r="C312" t="str">
            <v>Kapasitas Produksi / Jam   =</v>
          </cell>
          <cell r="E312" t="str">
            <v>V x Fa x 60</v>
          </cell>
          <cell r="G312" t="str">
            <v>Q2</v>
          </cell>
          <cell r="H312">
            <v>16.739495798319329</v>
          </cell>
          <cell r="I312" t="str">
            <v xml:space="preserve">M' / Jam </v>
          </cell>
        </row>
        <row r="313">
          <cell r="E313" t="str">
            <v>Ts1</v>
          </cell>
        </row>
        <row r="315">
          <cell r="C315" t="str">
            <v>Koefisien Alat / m'</v>
          </cell>
          <cell r="D315" t="str">
            <v xml:space="preserve"> =  1  :  Q2</v>
          </cell>
          <cell r="G315" t="str">
            <v>(E08)</v>
          </cell>
          <cell r="H315">
            <v>5.9738955823293166E-2</v>
          </cell>
          <cell r="I315" t="str">
            <v>jam</v>
          </cell>
        </row>
        <row r="318">
          <cell r="A318" t="str">
            <v>2.c.</v>
          </cell>
          <cell r="C318" t="str">
            <v>ALAT  BANTU</v>
          </cell>
        </row>
        <row r="319">
          <cell r="C319" t="str">
            <v>Diperlukan alat-alat bantu kecil</v>
          </cell>
          <cell r="J319" t="str">
            <v>Lump Sump</v>
          </cell>
        </row>
        <row r="320">
          <cell r="C320" t="str">
            <v>- Sekop    =         3   buah</v>
          </cell>
        </row>
        <row r="321">
          <cell r="C321" t="str">
            <v>- Pacul     =         3   buah</v>
          </cell>
        </row>
        <row r="322">
          <cell r="C322" t="str">
            <v>- Alat-alat kecil lain</v>
          </cell>
        </row>
        <row r="324">
          <cell r="A324" t="str">
            <v xml:space="preserve">   3.</v>
          </cell>
          <cell r="C324" t="str">
            <v>TENAGA</v>
          </cell>
        </row>
        <row r="325">
          <cell r="C325" t="str">
            <v>Produksi Gorong-gorong / hari</v>
          </cell>
          <cell r="G325" t="str">
            <v>Qt</v>
          </cell>
          <cell r="H325">
            <v>15</v>
          </cell>
          <cell r="I325" t="str">
            <v>M'</v>
          </cell>
        </row>
        <row r="326">
          <cell r="C326" t="str">
            <v>Kebutuhan tenaga :</v>
          </cell>
        </row>
        <row r="327">
          <cell r="D327" t="str">
            <v>- Pekerja</v>
          </cell>
          <cell r="G327" t="str">
            <v>P</v>
          </cell>
          <cell r="H327">
            <v>5</v>
          </cell>
          <cell r="I327" t="str">
            <v>orang</v>
          </cell>
        </row>
        <row r="328">
          <cell r="D328" t="str">
            <v>- Tukang</v>
          </cell>
          <cell r="G328" t="str">
            <v>T</v>
          </cell>
          <cell r="H328">
            <v>2</v>
          </cell>
          <cell r="I328" t="str">
            <v>orang</v>
          </cell>
        </row>
        <row r="329">
          <cell r="D329" t="str">
            <v>- Mandor</v>
          </cell>
          <cell r="G329" t="str">
            <v>M</v>
          </cell>
          <cell r="H329">
            <v>1</v>
          </cell>
          <cell r="I329" t="str">
            <v>orang</v>
          </cell>
        </row>
        <row r="331">
          <cell r="C331" t="str">
            <v>Koefisien tenaga / M1   :</v>
          </cell>
        </row>
        <row r="332">
          <cell r="D332" t="str">
            <v>- Pekerja</v>
          </cell>
          <cell r="E332" t="str">
            <v>= (Tk x P) : Qt</v>
          </cell>
          <cell r="G332" t="str">
            <v>(L01)</v>
          </cell>
          <cell r="H332">
            <v>2.3333333333333335</v>
          </cell>
          <cell r="I332" t="str">
            <v>Jam</v>
          </cell>
        </row>
        <row r="333">
          <cell r="D333" t="str">
            <v>- Tukang</v>
          </cell>
          <cell r="E333" t="str">
            <v>= (Tk x T) : Qt</v>
          </cell>
          <cell r="G333" t="str">
            <v>(L02)</v>
          </cell>
          <cell r="H333">
            <v>0.93333333333333335</v>
          </cell>
          <cell r="I333" t="str">
            <v>Jam</v>
          </cell>
        </row>
        <row r="334">
          <cell r="D334" t="str">
            <v>- Mandor</v>
          </cell>
          <cell r="E334" t="str">
            <v>= (Tk x M) : Qt</v>
          </cell>
          <cell r="G334" t="str">
            <v>(L03)</v>
          </cell>
          <cell r="H334">
            <v>0.46666666666666667</v>
          </cell>
          <cell r="I334" t="str">
            <v>Jam</v>
          </cell>
        </row>
        <row r="336">
          <cell r="A336" t="str">
            <v>4.</v>
          </cell>
          <cell r="C336" t="str">
            <v>HARGA DASAR SATUAN UPAH, BAHAN DAN ALAT</v>
          </cell>
        </row>
        <row r="337">
          <cell r="C337" t="str">
            <v>Lihat lampiran.</v>
          </cell>
        </row>
        <row r="340">
          <cell r="A340" t="str">
            <v>5.</v>
          </cell>
          <cell r="C340" t="str">
            <v>ANALISA HARGA SATUAN PEKERJAAN</v>
          </cell>
        </row>
        <row r="341">
          <cell r="C341" t="str">
            <v>Lihat perhitungan dalam FORMULIR STANDAR UNTUK</v>
          </cell>
        </row>
        <row r="342">
          <cell r="C342" t="str">
            <v>PEREKEMAN ANALISA MASING-MASING HARGA</v>
          </cell>
        </row>
        <row r="343">
          <cell r="C343" t="str">
            <v>SATUAN.</v>
          </cell>
        </row>
        <row r="344">
          <cell r="C344" t="str">
            <v>Didapat Harga Satuan Pekerjaan :</v>
          </cell>
        </row>
        <row r="346">
          <cell r="C346" t="str">
            <v xml:space="preserve">Rp.  </v>
          </cell>
          <cell r="D346">
            <v>218715.29344341051</v>
          </cell>
          <cell r="E346" t="str">
            <v xml:space="preserve"> / M'</v>
          </cell>
        </row>
        <row r="349">
          <cell r="A349" t="str">
            <v>6.</v>
          </cell>
          <cell r="C349" t="str">
            <v>WAKTU PELAKSANAAN YANG DIPERLUKAN</v>
          </cell>
        </row>
        <row r="350">
          <cell r="C350" t="str">
            <v>Masa Pelaksanaan :</v>
          </cell>
          <cell r="D350" t="str">
            <v>. . . . . . . . . . . .</v>
          </cell>
          <cell r="E350" t="str">
            <v>bulan</v>
          </cell>
        </row>
        <row r="352">
          <cell r="A352" t="str">
            <v>7.</v>
          </cell>
          <cell r="C352" t="str">
            <v>VOLUME PEKERJAAN YANG DIPERLUKAN</v>
          </cell>
        </row>
        <row r="353">
          <cell r="C353" t="str">
            <v>Volume pekerjaan  :</v>
          </cell>
          <cell r="D353">
            <v>1</v>
          </cell>
          <cell r="E353" t="str">
            <v>M'</v>
          </cell>
        </row>
        <row r="363">
          <cell r="A363" t="str">
            <v>ITEM PEMBAYARAN NO.</v>
          </cell>
          <cell r="D363" t="str">
            <v>:  2.3 (2)</v>
          </cell>
          <cell r="J363" t="str">
            <v xml:space="preserve">Analisa EI-232 </v>
          </cell>
        </row>
        <row r="364">
          <cell r="A364" t="str">
            <v>JENIS PEKERJAAN</v>
          </cell>
          <cell r="D364" t="str">
            <v>:  Gorong2 Pipa Beton Bertulang 500 mm &lt; diameter dalam 700 mm</v>
          </cell>
          <cell r="L364" t="str">
            <v>FORMULIR STANDAR UNTUK</v>
          </cell>
        </row>
        <row r="365">
          <cell r="A365" t="str">
            <v>SATUAN PEMBAYARAN</v>
          </cell>
          <cell r="D365" t="str">
            <v>:  M1</v>
          </cell>
          <cell r="J365" t="str">
            <v xml:space="preserve">         URAIAN ANALISA HARGA SATUAN</v>
          </cell>
          <cell r="L365" t="str">
            <v>PEREKAMAN ANALISA MASING-MASING HARGA SATUAN</v>
          </cell>
        </row>
        <row r="366">
          <cell r="L366">
            <v>0</v>
          </cell>
        </row>
        <row r="368">
          <cell r="A368" t="str">
            <v>No.</v>
          </cell>
          <cell r="C368" t="str">
            <v>U R A I A N</v>
          </cell>
          <cell r="G368" t="str">
            <v>KODE</v>
          </cell>
          <cell r="H368" t="str">
            <v>KOEF.</v>
          </cell>
          <cell r="I368" t="str">
            <v>SATUAN</v>
          </cell>
          <cell r="J368" t="str">
            <v>KETERANGAN</v>
          </cell>
        </row>
        <row r="369">
          <cell r="L369" t="str">
            <v>PROYEK</v>
          </cell>
          <cell r="O369" t="str">
            <v>:</v>
          </cell>
        </row>
        <row r="370">
          <cell r="L370" t="str">
            <v>No. PAKET KONTRAK</v>
          </cell>
          <cell r="O370" t="str">
            <v>:</v>
          </cell>
        </row>
        <row r="371">
          <cell r="A371" t="str">
            <v>I.</v>
          </cell>
          <cell r="C371" t="str">
            <v>ASUMSI</v>
          </cell>
          <cell r="L371" t="str">
            <v>NAMA PAKET</v>
          </cell>
          <cell r="O371" t="str">
            <v>:</v>
          </cell>
        </row>
        <row r="372">
          <cell r="A372">
            <v>1</v>
          </cell>
          <cell r="C372" t="str">
            <v>Pekerjaan dilakukan secara mekanik/manual</v>
          </cell>
          <cell r="L372" t="str">
            <v>PROP / KAB / KODYA</v>
          </cell>
          <cell r="O372" t="str">
            <v>:</v>
          </cell>
        </row>
        <row r="373">
          <cell r="A373">
            <v>2</v>
          </cell>
          <cell r="C373" t="str">
            <v>Lokasi pekerjaan : sepanjang jalan</v>
          </cell>
          <cell r="L373" t="str">
            <v>ITEM PEMBAYARAN NO.</v>
          </cell>
          <cell r="O373" t="str">
            <v>:  2.3 (2)</v>
          </cell>
          <cell r="R373" t="str">
            <v>PERKIRAAN VOL. PEK.</v>
          </cell>
          <cell r="T373" t="str">
            <v>:</v>
          </cell>
          <cell r="U373">
            <v>1</v>
          </cell>
        </row>
        <row r="374">
          <cell r="A374">
            <v>3</v>
          </cell>
          <cell r="C374" t="str">
            <v>Diameter bagian dalam gorong-gorong</v>
          </cell>
          <cell r="G374" t="str">
            <v>d</v>
          </cell>
          <cell r="H374">
            <v>0.6</v>
          </cell>
          <cell r="I374" t="str">
            <v>m</v>
          </cell>
          <cell r="L374" t="str">
            <v>JENIS PEKERJAAN</v>
          </cell>
          <cell r="O374" t="str">
            <v>:  Gorong2 Pipa Beton Bertulang 500 mm &lt; diameter dalam 700 mm</v>
          </cell>
          <cell r="R374" t="str">
            <v>TOTAL HARGA (Rp.)</v>
          </cell>
          <cell r="T374" t="str">
            <v>:</v>
          </cell>
          <cell r="U374">
            <v>282846.80804673955</v>
          </cell>
        </row>
        <row r="375">
          <cell r="A375">
            <v>4</v>
          </cell>
          <cell r="C375" t="str">
            <v>Jarak rata-rata Base Camp ke lokasi pekerjaan</v>
          </cell>
          <cell r="G375" t="str">
            <v>L</v>
          </cell>
          <cell r="H375">
            <v>8.7249999999999996</v>
          </cell>
          <cell r="I375" t="str">
            <v>Km</v>
          </cell>
          <cell r="L375" t="str">
            <v>SATUAN PEMBAYARAN</v>
          </cell>
          <cell r="O375" t="str">
            <v>:  M1</v>
          </cell>
          <cell r="Q375">
            <v>0</v>
          </cell>
          <cell r="R375" t="str">
            <v>% THD. BIAYA PROYEK</v>
          </cell>
          <cell r="T375" t="str">
            <v>:</v>
          </cell>
          <cell r="U375" t="e">
            <v>#DIV/0!</v>
          </cell>
        </row>
        <row r="376">
          <cell r="A376">
            <v>5</v>
          </cell>
          <cell r="C376" t="str">
            <v>Jam kerja efektif per-hari</v>
          </cell>
          <cell r="G376" t="str">
            <v>Tk</v>
          </cell>
          <cell r="H376">
            <v>7</v>
          </cell>
          <cell r="I376" t="str">
            <v>jam</v>
          </cell>
        </row>
        <row r="377">
          <cell r="A377">
            <v>6</v>
          </cell>
          <cell r="C377" t="str">
            <v>Tebal gorong-gorong</v>
          </cell>
          <cell r="G377" t="str">
            <v>tg</v>
          </cell>
          <cell r="H377">
            <v>6.5</v>
          </cell>
          <cell r="I377" t="str">
            <v>Cm</v>
          </cell>
        </row>
        <row r="378">
          <cell r="Q378" t="str">
            <v>PERKIRAAN</v>
          </cell>
          <cell r="R378" t="str">
            <v>HARGA</v>
          </cell>
          <cell r="S378" t="str">
            <v>JUMLAH</v>
          </cell>
        </row>
        <row r="379">
          <cell r="A379" t="str">
            <v>II.</v>
          </cell>
          <cell r="C379" t="str">
            <v>URUTAN KERJA</v>
          </cell>
          <cell r="L379" t="str">
            <v>NO.</v>
          </cell>
          <cell r="N379" t="str">
            <v>KOMPONEN</v>
          </cell>
          <cell r="P379" t="str">
            <v>SATUAN</v>
          </cell>
          <cell r="Q379" t="str">
            <v>KUANTITAS</v>
          </cell>
          <cell r="R379" t="str">
            <v>SATUAN</v>
          </cell>
          <cell r="S379" t="str">
            <v>HARGA</v>
          </cell>
        </row>
        <row r="380">
          <cell r="A380">
            <v>1</v>
          </cell>
          <cell r="C380" t="str">
            <v>Gorong-gorong dicetak di Base Camp</v>
          </cell>
          <cell r="R380" t="str">
            <v>(Rp.)</v>
          </cell>
          <cell r="S380" t="str">
            <v>(Rp.)</v>
          </cell>
        </row>
        <row r="381">
          <cell r="A381">
            <v>2</v>
          </cell>
          <cell r="C381" t="str">
            <v>Dump Truck mengangkut gorong-gorong jadi</v>
          </cell>
        </row>
        <row r="382">
          <cell r="C382" t="str">
            <v>ke lapangan</v>
          </cell>
        </row>
        <row r="383">
          <cell r="A383">
            <v>3</v>
          </cell>
          <cell r="C383" t="str">
            <v>Dasar gorong-gorong digali sesuai kebutuhan dan ma-</v>
          </cell>
          <cell r="L383" t="str">
            <v>A.</v>
          </cell>
          <cell r="N383" t="str">
            <v>TENAGA</v>
          </cell>
        </row>
        <row r="384">
          <cell r="C384" t="str">
            <v>terial backfill dipadatkan dengan Tamper</v>
          </cell>
        </row>
        <row r="385">
          <cell r="A385">
            <v>4</v>
          </cell>
          <cell r="C385" t="str">
            <v>Tebal lapis porus pada dasar gorong-gorong pipa</v>
          </cell>
          <cell r="G385" t="str">
            <v>tp</v>
          </cell>
          <cell r="H385">
            <v>0.1</v>
          </cell>
          <cell r="I385" t="str">
            <v>M</v>
          </cell>
          <cell r="J385" t="str">
            <v xml:space="preserve"> Sand bedding</v>
          </cell>
          <cell r="L385" t="str">
            <v>1.</v>
          </cell>
          <cell r="N385" t="str">
            <v>Pekerja</v>
          </cell>
          <cell r="O385" t="str">
            <v>(L01)</v>
          </cell>
          <cell r="P385" t="str">
            <v>jam</v>
          </cell>
          <cell r="Q385">
            <v>4.9000000000000004</v>
          </cell>
          <cell r="R385">
            <v>2857.14</v>
          </cell>
          <cell r="U385">
            <v>13999.986000000001</v>
          </cell>
        </row>
        <row r="386">
          <cell r="A386">
            <v>5</v>
          </cell>
          <cell r="C386" t="str">
            <v>Material pilihan untuk penimbunan kembali (padat)</v>
          </cell>
          <cell r="L386" t="str">
            <v>2.</v>
          </cell>
          <cell r="N386" t="str">
            <v>Tukang</v>
          </cell>
          <cell r="O386" t="str">
            <v>(L02)</v>
          </cell>
          <cell r="P386" t="str">
            <v>jam</v>
          </cell>
          <cell r="Q386">
            <v>1.4</v>
          </cell>
          <cell r="R386">
            <v>4285.71</v>
          </cell>
          <cell r="U386">
            <v>5999.9939999999997</v>
          </cell>
        </row>
        <row r="387">
          <cell r="A387">
            <v>6</v>
          </cell>
          <cell r="C387" t="str">
            <v>Sekelompok pekerja akan melaksanakan pekerjaan</v>
          </cell>
          <cell r="L387" t="str">
            <v>3.</v>
          </cell>
          <cell r="N387" t="str">
            <v>Mandor</v>
          </cell>
          <cell r="O387" t="str">
            <v>(L03)</v>
          </cell>
          <cell r="P387" t="str">
            <v>jam</v>
          </cell>
          <cell r="Q387">
            <v>0.7</v>
          </cell>
          <cell r="R387">
            <v>3214.29</v>
          </cell>
          <cell r="U387">
            <v>2250.0029999999997</v>
          </cell>
        </row>
        <row r="388">
          <cell r="C388" t="str">
            <v>dengan cara manual dengan menggunakan alat bantu</v>
          </cell>
        </row>
        <row r="389">
          <cell r="Q389" t="str">
            <v xml:space="preserve">JUMLAH HARGA TENAGA   </v>
          </cell>
          <cell r="U389">
            <v>22249.983</v>
          </cell>
        </row>
        <row r="391">
          <cell r="A391" t="str">
            <v>III.</v>
          </cell>
          <cell r="C391" t="str">
            <v>PEMAKAIAN BAHAN, ALAT DAN TENAGA</v>
          </cell>
          <cell r="L391" t="str">
            <v>B.</v>
          </cell>
          <cell r="N391" t="str">
            <v>BAHAN</v>
          </cell>
        </row>
        <row r="392">
          <cell r="A392" t="str">
            <v xml:space="preserve">   1.</v>
          </cell>
          <cell r="C392" t="str">
            <v>BAHAN</v>
          </cell>
        </row>
        <row r="393">
          <cell r="C393" t="str">
            <v>Untuk mendapatkan 1 M' gorong-gorong diperlukan</v>
          </cell>
          <cell r="L393" t="str">
            <v>1.</v>
          </cell>
          <cell r="N393" t="str">
            <v>Beton K-300</v>
          </cell>
          <cell r="O393" t="str">
            <v>(EI-714)</v>
          </cell>
          <cell r="P393" t="str">
            <v>M3</v>
          </cell>
          <cell r="Q393">
            <v>0.13579534245141872</v>
          </cell>
          <cell r="R393">
            <v>652902.54982502444</v>
          </cell>
          <cell r="U393">
            <v>88661.125340893675</v>
          </cell>
        </row>
        <row r="394">
          <cell r="C394" t="str">
            <v>- Beton K-300 = (22/7*((2*tg/100+d)/2)^2)-(22/7*(d/2)^2))*1</v>
          </cell>
          <cell r="G394" t="str">
            <v>(EI-714)</v>
          </cell>
          <cell r="H394">
            <v>0.13579534245141872</v>
          </cell>
          <cell r="I394" t="str">
            <v>M3</v>
          </cell>
          <cell r="L394" t="str">
            <v>2.</v>
          </cell>
          <cell r="N394" t="str">
            <v>Baja Tulangan</v>
          </cell>
          <cell r="O394" t="str">
            <v>(M39)</v>
          </cell>
          <cell r="P394" t="str">
            <v>Kg</v>
          </cell>
          <cell r="Q394">
            <v>14.937487669656059</v>
          </cell>
          <cell r="R394">
            <v>4000</v>
          </cell>
          <cell r="U394">
            <v>59749.950678624235</v>
          </cell>
        </row>
        <row r="395">
          <cell r="C395" t="str">
            <v>- Baja Tulangan (asumsi 100kg/m3)</v>
          </cell>
          <cell r="G395" t="str">
            <v>(M39)</v>
          </cell>
          <cell r="H395">
            <v>14.937487669656059</v>
          </cell>
          <cell r="I395" t="str">
            <v>Kg</v>
          </cell>
          <cell r="L395" t="str">
            <v>3.</v>
          </cell>
          <cell r="N395" t="str">
            <v>Urugan Porus</v>
          </cell>
          <cell r="O395" t="str">
            <v>(EI-241)</v>
          </cell>
          <cell r="P395" t="str">
            <v>M3</v>
          </cell>
          <cell r="Q395">
            <v>0.13965000000000002</v>
          </cell>
          <cell r="R395">
            <v>186901.40625406182</v>
          </cell>
          <cell r="U395">
            <v>26100.781383379737</v>
          </cell>
        </row>
        <row r="396">
          <cell r="C396" t="str">
            <v>- Timbunan Porus      = {(tp*(0.3+2*tg/100+d+0.3)*1)*1.05}</v>
          </cell>
          <cell r="G396" t="str">
            <v>(EI-241)</v>
          </cell>
          <cell r="H396">
            <v>0.13965000000000002</v>
          </cell>
          <cell r="I396" t="str">
            <v>M3</v>
          </cell>
          <cell r="L396" t="str">
            <v>4.</v>
          </cell>
          <cell r="N396" t="str">
            <v>Mat. Pilihan</v>
          </cell>
          <cell r="O396" t="str">
            <v>(M09)</v>
          </cell>
          <cell r="P396" t="str">
            <v>M3</v>
          </cell>
          <cell r="Q396">
            <v>0.99875250000000027</v>
          </cell>
          <cell r="R396">
            <v>25000</v>
          </cell>
          <cell r="U396">
            <v>24968.812500000007</v>
          </cell>
        </row>
        <row r="397">
          <cell r="C397" t="str">
            <v>- Material Pilihan</v>
          </cell>
          <cell r="D397" t="str">
            <v>= ((2*tg/100+d+0.3)*(0.3+2*tg/100+d+0.3)</v>
          </cell>
          <cell r="G397" t="str">
            <v>(M09)</v>
          </cell>
          <cell r="H397">
            <v>0.99875250000000027</v>
          </cell>
          <cell r="I397" t="str">
            <v>M3</v>
          </cell>
          <cell r="J397" t="str">
            <v xml:space="preserve"> = Vp</v>
          </cell>
        </row>
        <row r="398">
          <cell r="D398" t="str">
            <v xml:space="preserve">   -(22/7*(0.5*(2*tg/100+d))^2))*1*1.05</v>
          </cell>
        </row>
        <row r="399">
          <cell r="A399" t="str">
            <v xml:space="preserve">   2.</v>
          </cell>
          <cell r="C399" t="str">
            <v>ALAT</v>
          </cell>
          <cell r="Q399" t="str">
            <v xml:space="preserve">JUMLAH HARGA BAHAN   </v>
          </cell>
          <cell r="U399">
            <v>199480.66990289764</v>
          </cell>
        </row>
        <row r="400">
          <cell r="A400" t="str">
            <v>2.a.</v>
          </cell>
          <cell r="C400" t="str">
            <v>TAMPER</v>
          </cell>
          <cell r="G400" t="str">
            <v>(E25)</v>
          </cell>
        </row>
        <row r="401">
          <cell r="C401" t="str">
            <v>Kecepatan</v>
          </cell>
          <cell r="G401" t="str">
            <v>v</v>
          </cell>
          <cell r="H401">
            <v>0.5</v>
          </cell>
          <cell r="I401" t="str">
            <v>Km / Jam</v>
          </cell>
          <cell r="L401" t="str">
            <v>C.</v>
          </cell>
          <cell r="N401" t="str">
            <v>PERALATAN</v>
          </cell>
        </row>
        <row r="402">
          <cell r="C402" t="str">
            <v>Efisiensi alat</v>
          </cell>
          <cell r="G402" t="str">
            <v>Fa</v>
          </cell>
          <cell r="H402">
            <v>0.83</v>
          </cell>
          <cell r="I402" t="str">
            <v>-</v>
          </cell>
        </row>
        <row r="403">
          <cell r="C403" t="str">
            <v>Lebar pemadatan</v>
          </cell>
          <cell r="G403" t="str">
            <v>Lb</v>
          </cell>
          <cell r="H403">
            <v>0.4</v>
          </cell>
          <cell r="I403" t="str">
            <v>M</v>
          </cell>
          <cell r="L403" t="str">
            <v>1.</v>
          </cell>
          <cell r="N403" t="str">
            <v>Tamper</v>
          </cell>
          <cell r="O403" t="str">
            <v>(E25)</v>
          </cell>
          <cell r="P403" t="str">
            <v>Jam</v>
          </cell>
          <cell r="Q403">
            <v>0.30082906626506029</v>
          </cell>
          <cell r="R403">
            <v>18672.16854694486</v>
          </cell>
          <cell r="U403">
            <v>5617.1310291212494</v>
          </cell>
        </row>
        <row r="404">
          <cell r="C404" t="str">
            <v>Banyak lintasan</v>
          </cell>
          <cell r="G404" t="str">
            <v>n</v>
          </cell>
          <cell r="H404">
            <v>10</v>
          </cell>
          <cell r="I404" t="str">
            <v>lintasan</v>
          </cell>
          <cell r="L404" t="str">
            <v>2.</v>
          </cell>
          <cell r="N404" t="str">
            <v>Dump Truck</v>
          </cell>
          <cell r="O404" t="str">
            <v>(E08)</v>
          </cell>
          <cell r="P404" t="str">
            <v>Jam</v>
          </cell>
          <cell r="Q404">
            <v>0.18800200803212852</v>
          </cell>
          <cell r="R404">
            <v>153645.58193291764</v>
          </cell>
          <cell r="U404">
            <v>28885.677928653444</v>
          </cell>
        </row>
        <row r="405">
          <cell r="C405" t="str">
            <v>Tebal lapis hamparan</v>
          </cell>
          <cell r="G405" t="str">
            <v>tp</v>
          </cell>
          <cell r="H405">
            <v>0.2</v>
          </cell>
          <cell r="I405" t="str">
            <v>M</v>
          </cell>
          <cell r="L405" t="str">
            <v>3.</v>
          </cell>
          <cell r="N405" t="str">
            <v>Alat  Bantu</v>
          </cell>
          <cell r="P405" t="str">
            <v>Ls</v>
          </cell>
          <cell r="Q405">
            <v>1</v>
          </cell>
          <cell r="R405">
            <v>900</v>
          </cell>
          <cell r="U405">
            <v>900</v>
          </cell>
        </row>
        <row r="408">
          <cell r="C408" t="str">
            <v>Kap. Prod. / Jam   =</v>
          </cell>
          <cell r="D408" t="str">
            <v>v x 1000 x Fa x Lb x 60</v>
          </cell>
          <cell r="G408" t="str">
            <v>Q1</v>
          </cell>
          <cell r="H408">
            <v>3.3200000000000003</v>
          </cell>
          <cell r="I408" t="str">
            <v xml:space="preserve">M3 / Jam </v>
          </cell>
        </row>
        <row r="409">
          <cell r="D409" t="str">
            <v xml:space="preserve">    n x tp</v>
          </cell>
        </row>
        <row r="411">
          <cell r="C411" t="str">
            <v>Koefisien Alat / m'</v>
          </cell>
          <cell r="D411" t="str">
            <v xml:space="preserve"> =  1  :  Q1 x Vp</v>
          </cell>
          <cell r="G411" t="str">
            <v>(E25)</v>
          </cell>
          <cell r="H411">
            <v>0.30082906626506029</v>
          </cell>
          <cell r="I411" t="str">
            <v>jam</v>
          </cell>
          <cell r="Q411" t="str">
            <v xml:space="preserve">JUMLAH HARGA PERALATAN   </v>
          </cell>
          <cell r="U411">
            <v>35402.808957774694</v>
          </cell>
        </row>
        <row r="413">
          <cell r="A413" t="str">
            <v>2.b.</v>
          </cell>
          <cell r="C413" t="str">
            <v>DUMP TRUCK</v>
          </cell>
          <cell r="G413" t="str">
            <v>(E08)</v>
          </cell>
          <cell r="L413" t="str">
            <v>D.</v>
          </cell>
          <cell r="N413" t="str">
            <v>JUMLAH HARGA TENAGA, BAHAN DAN PERALATAN  ( A + B + C )</v>
          </cell>
          <cell r="U413">
            <v>257133.46186067234</v>
          </cell>
        </row>
        <row r="414">
          <cell r="C414" t="str">
            <v>Kapasitas bak sekali muat</v>
          </cell>
          <cell r="G414" t="str">
            <v>V</v>
          </cell>
          <cell r="H414">
            <v>10</v>
          </cell>
          <cell r="I414" t="str">
            <v>Buah/M'</v>
          </cell>
          <cell r="L414" t="str">
            <v>E.</v>
          </cell>
          <cell r="N414" t="str">
            <v>OVERHEAD &amp; PROFIT</v>
          </cell>
          <cell r="P414">
            <v>10</v>
          </cell>
          <cell r="Q414" t="str">
            <v>%  x  D</v>
          </cell>
          <cell r="U414">
            <v>25713.346186067236</v>
          </cell>
        </row>
        <row r="415">
          <cell r="C415" t="str">
            <v>Faktor efisiensi alat</v>
          </cell>
          <cell r="G415" t="str">
            <v>Fa</v>
          </cell>
          <cell r="H415">
            <v>0.83</v>
          </cell>
          <cell r="L415" t="str">
            <v>F.</v>
          </cell>
          <cell r="N415" t="str">
            <v>HARGA SATUAN PEKERJAAN  ( D + E )</v>
          </cell>
          <cell r="U415">
            <v>282846.80804673955</v>
          </cell>
        </row>
        <row r="416">
          <cell r="C416" t="str">
            <v>Kecepatanrata-rata bermuatan</v>
          </cell>
          <cell r="G416" t="str">
            <v>v1</v>
          </cell>
          <cell r="H416">
            <v>20</v>
          </cell>
          <cell r="I416" t="str">
            <v>Km/Jam</v>
          </cell>
          <cell r="L416" t="str">
            <v>Note: 1</v>
          </cell>
          <cell r="N416" t="str">
            <v>SATUAN dapat berdasarkan atas jam operasi untuk Tenaga Kerja dan Peralatan, volume dan/atau ukuran</v>
          </cell>
        </row>
        <row r="417">
          <cell r="C417" t="str">
            <v>Kecepatan rata-rata kosong</v>
          </cell>
          <cell r="G417" t="str">
            <v>v2</v>
          </cell>
          <cell r="H417">
            <v>30</v>
          </cell>
          <cell r="I417" t="str">
            <v>Km/Jam</v>
          </cell>
          <cell r="N417" t="str">
            <v>berat untuk bahan-bahan.</v>
          </cell>
        </row>
        <row r="418">
          <cell r="C418" t="str">
            <v>Waktu siklus    :</v>
          </cell>
          <cell r="G418" t="str">
            <v>Ts</v>
          </cell>
          <cell r="L418">
            <v>2</v>
          </cell>
          <cell r="N418" t="str">
            <v>Kuantitas satuan adalah kuantitas setiap komponen untuk menyelesaikan satu satuan pekerjaan dari nomor</v>
          </cell>
        </row>
        <row r="419">
          <cell r="C419" t="str">
            <v>- Waktu  tempuh in  si  = (L : v1 ) x 60</v>
          </cell>
          <cell r="G419" t="str">
            <v>T1</v>
          </cell>
          <cell r="H419">
            <v>26.174999999999997</v>
          </cell>
          <cell r="I419" t="str">
            <v>menit</v>
          </cell>
          <cell r="N419" t="str">
            <v>mata pembayaran.</v>
          </cell>
        </row>
        <row r="420">
          <cell r="C420" t="str">
            <v>-  Waktutempuh kosong  = (L : v2)  x  60</v>
          </cell>
          <cell r="G420" t="str">
            <v>T2</v>
          </cell>
          <cell r="H420">
            <v>17.45</v>
          </cell>
          <cell r="I420" t="str">
            <v>menit</v>
          </cell>
          <cell r="L420">
            <v>3</v>
          </cell>
          <cell r="N420" t="str">
            <v>Biaya satuan untuk peralatan sudah termasuk bahan bakar, bahan habis dipakai dan operator.</v>
          </cell>
        </row>
        <row r="421">
          <cell r="C421" t="str">
            <v>-  Muat, bongkar dan lain-lain</v>
          </cell>
          <cell r="G421" t="str">
            <v>T3</v>
          </cell>
          <cell r="H421">
            <v>50</v>
          </cell>
          <cell r="I421" t="str">
            <v>menit</v>
          </cell>
          <cell r="L421">
            <v>4</v>
          </cell>
          <cell r="N421" t="str">
            <v>Biaya satuan sudah termasuk pengeluaran untuk seluruh pajak yang berkaitan (tetapi tidak termasuk PPN</v>
          </cell>
        </row>
        <row r="422">
          <cell r="G422" t="str">
            <v>Ts</v>
          </cell>
          <cell r="H422">
            <v>93.625</v>
          </cell>
          <cell r="I422" t="str">
            <v>menit</v>
          </cell>
          <cell r="N422" t="str">
            <v>yang dibayar dari kontrak) dan biaya-biaya lainnya.</v>
          </cell>
        </row>
        <row r="423">
          <cell r="J423" t="str">
            <v>Berlanjut ke halaman berikut</v>
          </cell>
        </row>
        <row r="424">
          <cell r="A424" t="str">
            <v>ITEM PEMBAYARAN NO.</v>
          </cell>
          <cell r="D424" t="str">
            <v>:  2.3 (2)</v>
          </cell>
          <cell r="J424" t="str">
            <v xml:space="preserve">Analisa EI-232 </v>
          </cell>
        </row>
        <row r="425">
          <cell r="A425" t="str">
            <v>JENIS PEKERJAAN</v>
          </cell>
          <cell r="D425" t="str">
            <v>:  Gorong2 Pipa Beton Bertulang 500 mm &lt; diameter dalam 700 mm</v>
          </cell>
        </row>
        <row r="426">
          <cell r="A426" t="str">
            <v>SATUAN PEMBAYARAN</v>
          </cell>
          <cell r="D426" t="str">
            <v>:  M1</v>
          </cell>
          <cell r="J426" t="str">
            <v xml:space="preserve">         URAIAN ANALISA HARGA SATUAN</v>
          </cell>
        </row>
        <row r="427">
          <cell r="J427" t="str">
            <v>Lanjutan</v>
          </cell>
        </row>
        <row r="429">
          <cell r="A429" t="str">
            <v>No.</v>
          </cell>
          <cell r="C429" t="str">
            <v>U R A I A N</v>
          </cell>
          <cell r="G429" t="str">
            <v>KODE</v>
          </cell>
          <cell r="H429" t="str">
            <v>KOEF.</v>
          </cell>
          <cell r="I429" t="str">
            <v>SATUAN</v>
          </cell>
          <cell r="J429" t="str">
            <v>KETERANGAN</v>
          </cell>
        </row>
        <row r="432">
          <cell r="C432" t="str">
            <v>Kapasitas Produksi / Jam   =</v>
          </cell>
          <cell r="E432" t="str">
            <v>V x Fa x 60</v>
          </cell>
          <cell r="G432" t="str">
            <v>Q2</v>
          </cell>
          <cell r="H432">
            <v>5.3190921228304404</v>
          </cell>
          <cell r="I432" t="str">
            <v xml:space="preserve">M' / Jam </v>
          </cell>
        </row>
        <row r="433">
          <cell r="E433" t="str">
            <v xml:space="preserve">    Ts</v>
          </cell>
        </row>
        <row r="435">
          <cell r="C435" t="str">
            <v>Koefisien Alat / m'</v>
          </cell>
          <cell r="D435" t="str">
            <v xml:space="preserve"> =  1  :  Q2</v>
          </cell>
          <cell r="G435" t="str">
            <v>(E08)</v>
          </cell>
          <cell r="H435">
            <v>0.18800200803212852</v>
          </cell>
          <cell r="I435" t="str">
            <v>jam</v>
          </cell>
        </row>
        <row r="438">
          <cell r="A438" t="str">
            <v>2.c.</v>
          </cell>
          <cell r="C438" t="str">
            <v>ALAT  BANTU</v>
          </cell>
        </row>
        <row r="439">
          <cell r="C439" t="str">
            <v>Diperlukan alat-alat bantu kecil</v>
          </cell>
          <cell r="J439" t="str">
            <v>Lump Sump</v>
          </cell>
        </row>
        <row r="440">
          <cell r="C440" t="str">
            <v>- Sekop    =         3   buah</v>
          </cell>
        </row>
        <row r="441">
          <cell r="C441" t="str">
            <v>- Pacul     =         3   buah</v>
          </cell>
        </row>
        <row r="442">
          <cell r="C442" t="str">
            <v>- Alat-alat kecil lain</v>
          </cell>
        </row>
        <row r="444">
          <cell r="A444" t="str">
            <v xml:space="preserve">   3.</v>
          </cell>
          <cell r="C444" t="str">
            <v>TENAGA</v>
          </cell>
        </row>
        <row r="445">
          <cell r="C445" t="str">
            <v>Produksi Gorong-gorong / hari</v>
          </cell>
          <cell r="G445" t="str">
            <v>Qt</v>
          </cell>
          <cell r="H445">
            <v>10</v>
          </cell>
          <cell r="I445" t="str">
            <v>M'</v>
          </cell>
        </row>
        <row r="446">
          <cell r="C446" t="str">
            <v>Kebutuhan tenaga :</v>
          </cell>
        </row>
        <row r="447">
          <cell r="D447" t="str">
            <v>- Pekerja</v>
          </cell>
          <cell r="G447" t="str">
            <v>P</v>
          </cell>
          <cell r="H447">
            <v>7</v>
          </cell>
          <cell r="I447" t="str">
            <v>orang</v>
          </cell>
        </row>
        <row r="448">
          <cell r="D448" t="str">
            <v>- Tukang</v>
          </cell>
          <cell r="G448" t="str">
            <v>T</v>
          </cell>
          <cell r="H448">
            <v>2</v>
          </cell>
          <cell r="I448" t="str">
            <v>orang</v>
          </cell>
        </row>
        <row r="449">
          <cell r="D449" t="str">
            <v>- Mandor</v>
          </cell>
          <cell r="G449" t="str">
            <v>M</v>
          </cell>
          <cell r="H449">
            <v>1</v>
          </cell>
          <cell r="I449" t="str">
            <v>orang</v>
          </cell>
        </row>
        <row r="451">
          <cell r="C451" t="str">
            <v>Koefisien tenaga / M'   :</v>
          </cell>
        </row>
        <row r="452">
          <cell r="D452" t="str">
            <v>- Pekerja</v>
          </cell>
          <cell r="E452" t="str">
            <v>= (Tk x P) : Qt</v>
          </cell>
          <cell r="G452" t="str">
            <v>(L01)</v>
          </cell>
          <cell r="H452">
            <v>4.9000000000000004</v>
          </cell>
          <cell r="I452" t="str">
            <v>jam</v>
          </cell>
        </row>
        <row r="453">
          <cell r="D453" t="str">
            <v>- Tukang</v>
          </cell>
          <cell r="E453" t="str">
            <v>= (Tk x T) : Qt</v>
          </cell>
          <cell r="G453" t="str">
            <v>(L02)</v>
          </cell>
          <cell r="H453">
            <v>1.4</v>
          </cell>
          <cell r="I453" t="str">
            <v>jam</v>
          </cell>
        </row>
        <row r="454">
          <cell r="D454" t="str">
            <v>- Mandor</v>
          </cell>
          <cell r="E454" t="str">
            <v>= (Tk x M) : Qt</v>
          </cell>
          <cell r="G454" t="str">
            <v>(L03)</v>
          </cell>
          <cell r="H454">
            <v>0.7</v>
          </cell>
          <cell r="I454" t="str">
            <v>jam</v>
          </cell>
        </row>
        <row r="456">
          <cell r="A456" t="str">
            <v>4.</v>
          </cell>
          <cell r="C456" t="str">
            <v>HARGA DASAR SATUAN UPAH, BAHAN DAN ALAT</v>
          </cell>
        </row>
        <row r="457">
          <cell r="C457" t="str">
            <v>Lihat lampiran.</v>
          </cell>
        </row>
        <row r="460">
          <cell r="A460" t="str">
            <v>5.</v>
          </cell>
          <cell r="C460" t="str">
            <v>ANALISA HARGA SATUAN PEKERJAAN</v>
          </cell>
        </row>
        <row r="461">
          <cell r="C461" t="str">
            <v>Lihat perhitungan dalam FORMULIR STANDAR UNTUK</v>
          </cell>
        </row>
        <row r="462">
          <cell r="C462" t="str">
            <v>PEREKEMAN ANALISA MASING-MASING HARGA</v>
          </cell>
        </row>
        <row r="463">
          <cell r="C463" t="str">
            <v>SATUAN.</v>
          </cell>
        </row>
        <row r="464">
          <cell r="C464" t="str">
            <v>Didapat Harga Satuan Pekerjaan :</v>
          </cell>
        </row>
        <row r="466">
          <cell r="C466" t="str">
            <v xml:space="preserve">Rp.  </v>
          </cell>
          <cell r="D466">
            <v>282846.80804673955</v>
          </cell>
          <cell r="E466" t="str">
            <v xml:space="preserve"> / M'</v>
          </cell>
        </row>
        <row r="469">
          <cell r="A469" t="str">
            <v>6.</v>
          </cell>
          <cell r="C469" t="str">
            <v>WAKTU PELAKSANAAN YANG DIPERLUKAN</v>
          </cell>
        </row>
        <row r="470">
          <cell r="C470" t="str">
            <v>Masa Pelaksanaan :</v>
          </cell>
          <cell r="D470" t="str">
            <v>. . . . . . . . . . . .</v>
          </cell>
          <cell r="E470" t="str">
            <v>bulan</v>
          </cell>
        </row>
        <row r="472">
          <cell r="A472" t="str">
            <v>7.</v>
          </cell>
          <cell r="C472" t="str">
            <v>VOLUME PEKERJAAN YANG DIPERLUKAN</v>
          </cell>
        </row>
        <row r="473">
          <cell r="C473" t="str">
            <v>Volume pekerjaan  :</v>
          </cell>
          <cell r="D473">
            <v>1</v>
          </cell>
          <cell r="E473" t="str">
            <v>M'</v>
          </cell>
        </row>
        <row r="483">
          <cell r="A483" t="str">
            <v>ITEM PEMBAYARAN NO.</v>
          </cell>
          <cell r="D483" t="str">
            <v>:  2.3 (3)</v>
          </cell>
          <cell r="J483" t="str">
            <v xml:space="preserve">Analisa EI-233 </v>
          </cell>
        </row>
        <row r="484">
          <cell r="A484" t="str">
            <v>JENIS PEKERJAAN</v>
          </cell>
          <cell r="D484" t="str">
            <v>:  Gorong2 Pipa Beton Bertulang 500 mm &lt; diameter dalam &lt; 1 m</v>
          </cell>
          <cell r="L484" t="str">
            <v>FORMULIR STANDAR UNTUK</v>
          </cell>
        </row>
        <row r="485">
          <cell r="A485" t="str">
            <v>SATUAN PEMBAYARAN</v>
          </cell>
          <cell r="D485" t="str">
            <v>:  M1</v>
          </cell>
          <cell r="J485" t="str">
            <v xml:space="preserve">         URAIAN ANALISA HARGA SATUAN</v>
          </cell>
          <cell r="L485" t="str">
            <v>PEREKAMAN ANALISA MASING-MASING HARGA SATUAN</v>
          </cell>
        </row>
        <row r="486">
          <cell r="L486">
            <v>0</v>
          </cell>
        </row>
        <row r="488">
          <cell r="A488" t="str">
            <v>No.</v>
          </cell>
          <cell r="C488" t="str">
            <v>U R A I A N</v>
          </cell>
          <cell r="G488" t="str">
            <v>KODE</v>
          </cell>
          <cell r="H488" t="str">
            <v>KOEF.</v>
          </cell>
          <cell r="I488" t="str">
            <v>SATUAN</v>
          </cell>
          <cell r="J488" t="str">
            <v>KETERANGAN</v>
          </cell>
        </row>
        <row r="489">
          <cell r="L489" t="str">
            <v>PROYEK</v>
          </cell>
          <cell r="O489" t="str">
            <v>:</v>
          </cell>
        </row>
        <row r="490">
          <cell r="L490" t="str">
            <v>No. PAKET KONTRAK</v>
          </cell>
          <cell r="O490" t="str">
            <v>:</v>
          </cell>
        </row>
        <row r="491">
          <cell r="A491" t="str">
            <v>I.</v>
          </cell>
          <cell r="C491" t="str">
            <v>ASUMSI</v>
          </cell>
          <cell r="L491" t="str">
            <v>NAMA PAKET</v>
          </cell>
          <cell r="O491" t="str">
            <v>:</v>
          </cell>
        </row>
        <row r="492">
          <cell r="A492">
            <v>1</v>
          </cell>
          <cell r="C492" t="str">
            <v>Pekerjaan dilakukan secara mekanik/manual</v>
          </cell>
          <cell r="L492" t="str">
            <v>PROP / KAB / KODYA</v>
          </cell>
          <cell r="O492" t="str">
            <v>:</v>
          </cell>
        </row>
        <row r="493">
          <cell r="A493">
            <v>2</v>
          </cell>
          <cell r="C493" t="str">
            <v>Lokasi pekerjaan : sepanjang jalan</v>
          </cell>
          <cell r="L493" t="str">
            <v>ITEM PEMBAYARAN NO.</v>
          </cell>
          <cell r="O493" t="str">
            <v>:  2.3 (3)</v>
          </cell>
          <cell r="R493" t="str">
            <v>PERKIRAAN VOL. PEK.</v>
          </cell>
          <cell r="T493" t="str">
            <v>:</v>
          </cell>
          <cell r="U493">
            <v>1</v>
          </cell>
        </row>
        <row r="494">
          <cell r="A494">
            <v>3</v>
          </cell>
          <cell r="C494" t="str">
            <v>Diameter bagian dalam gorong-gorong</v>
          </cell>
          <cell r="G494" t="str">
            <v>d</v>
          </cell>
          <cell r="H494">
            <v>0.8</v>
          </cell>
          <cell r="I494" t="str">
            <v>m</v>
          </cell>
          <cell r="L494" t="str">
            <v>JENIS PEKERJAAN</v>
          </cell>
          <cell r="O494" t="str">
            <v>:  Gorong2 Pipa Beton Bertulang 500 mm &lt; diameter dalam &lt; 1 m</v>
          </cell>
          <cell r="R494" t="str">
            <v>TOTAL HARGA (Rp.)</v>
          </cell>
          <cell r="T494" t="str">
            <v>:</v>
          </cell>
          <cell r="U494">
            <v>447945.27138535964</v>
          </cell>
        </row>
        <row r="495">
          <cell r="A495">
            <v>4</v>
          </cell>
          <cell r="C495" t="str">
            <v>Jarak rata-rata Base Camp ke lokasi pekerjaan</v>
          </cell>
          <cell r="G495" t="str">
            <v>L</v>
          </cell>
          <cell r="H495">
            <v>8.7249999999999996</v>
          </cell>
          <cell r="I495" t="str">
            <v>Km</v>
          </cell>
          <cell r="L495" t="str">
            <v>SATUAN PEMBAYARAN</v>
          </cell>
          <cell r="O495" t="str">
            <v>:  M1</v>
          </cell>
          <cell r="Q495">
            <v>0</v>
          </cell>
          <cell r="R495" t="str">
            <v>% THD. BIAYA PROYEK</v>
          </cell>
          <cell r="T495" t="str">
            <v>:</v>
          </cell>
          <cell r="U495" t="e">
            <v>#DIV/0!</v>
          </cell>
        </row>
        <row r="496">
          <cell r="A496">
            <v>5</v>
          </cell>
          <cell r="C496" t="str">
            <v>Jam kerja efektif per-hari</v>
          </cell>
          <cell r="G496" t="str">
            <v>Tk</v>
          </cell>
          <cell r="H496">
            <v>7</v>
          </cell>
          <cell r="I496" t="str">
            <v>Jam</v>
          </cell>
        </row>
        <row r="497">
          <cell r="A497">
            <v>6</v>
          </cell>
          <cell r="C497" t="str">
            <v>Tebal gorong-gorong</v>
          </cell>
          <cell r="G497" t="str">
            <v>tg</v>
          </cell>
          <cell r="H497">
            <v>7.5</v>
          </cell>
          <cell r="I497" t="str">
            <v>Cm</v>
          </cell>
        </row>
        <row r="498">
          <cell r="Q498" t="str">
            <v>PERKIRAAN</v>
          </cell>
          <cell r="R498" t="str">
            <v>HARGA</v>
          </cell>
          <cell r="S498" t="str">
            <v>JUMLAH</v>
          </cell>
        </row>
        <row r="499">
          <cell r="A499" t="str">
            <v>II.</v>
          </cell>
          <cell r="C499" t="str">
            <v>URUTAN KERJA</v>
          </cell>
          <cell r="L499" t="str">
            <v>NO.</v>
          </cell>
          <cell r="N499" t="str">
            <v>KOMPONEN</v>
          </cell>
          <cell r="P499" t="str">
            <v>SATUAN</v>
          </cell>
          <cell r="Q499" t="str">
            <v>KUANTITAS</v>
          </cell>
          <cell r="R499" t="str">
            <v>SATUAN</v>
          </cell>
          <cell r="S499" t="str">
            <v>HARGA</v>
          </cell>
        </row>
        <row r="500">
          <cell r="A500">
            <v>1</v>
          </cell>
          <cell r="C500" t="str">
            <v>Gorong-gorong dicetak di Base Camp</v>
          </cell>
          <cell r="R500" t="str">
            <v>(Rp.)</v>
          </cell>
          <cell r="S500" t="str">
            <v>(Rp.)</v>
          </cell>
        </row>
        <row r="501">
          <cell r="A501">
            <v>2</v>
          </cell>
          <cell r="C501" t="str">
            <v>Dump Truck mengangkut gorong-gorong jadi</v>
          </cell>
        </row>
        <row r="502">
          <cell r="C502" t="str">
            <v>ke lapangan</v>
          </cell>
        </row>
        <row r="503">
          <cell r="A503">
            <v>3</v>
          </cell>
          <cell r="C503" t="str">
            <v>Dasar gorong-gorong digali sesuai kebutuhan dan ma-</v>
          </cell>
          <cell r="L503" t="str">
            <v>A.</v>
          </cell>
          <cell r="N503" t="str">
            <v>TENAGA</v>
          </cell>
        </row>
        <row r="504">
          <cell r="C504" t="str">
            <v>terial backfill dipadatkan dengan Tamper</v>
          </cell>
        </row>
        <row r="505">
          <cell r="A505">
            <v>4</v>
          </cell>
          <cell r="C505" t="str">
            <v>Tebal lapis porus pada dasar gorong-gorong pipa</v>
          </cell>
          <cell r="G505" t="str">
            <v>tp</v>
          </cell>
          <cell r="H505">
            <v>0.12</v>
          </cell>
          <cell r="I505" t="str">
            <v>M</v>
          </cell>
          <cell r="J505" t="str">
            <v xml:space="preserve"> Sand bedding</v>
          </cell>
          <cell r="L505" t="str">
            <v>1.</v>
          </cell>
          <cell r="N505" t="str">
            <v>Pekerja</v>
          </cell>
          <cell r="O505" t="str">
            <v>(L01)</v>
          </cell>
          <cell r="P505" t="str">
            <v>Jam</v>
          </cell>
          <cell r="Q505">
            <v>9.3333333333333339</v>
          </cell>
          <cell r="R505">
            <v>2857.14</v>
          </cell>
          <cell r="U505">
            <v>26666.639999999999</v>
          </cell>
        </row>
        <row r="506">
          <cell r="A506">
            <v>5</v>
          </cell>
          <cell r="C506" t="str">
            <v>Material pilihan untuk penimbunan kembali (padat)</v>
          </cell>
          <cell r="L506" t="str">
            <v>2.</v>
          </cell>
          <cell r="N506" t="str">
            <v>Tukang</v>
          </cell>
          <cell r="O506" t="str">
            <v>(L02)</v>
          </cell>
          <cell r="P506" t="str">
            <v>Jam</v>
          </cell>
          <cell r="Q506">
            <v>1.1666666666666667</v>
          </cell>
          <cell r="R506">
            <v>4285.71</v>
          </cell>
          <cell r="U506">
            <v>4999.9950000000008</v>
          </cell>
        </row>
        <row r="507">
          <cell r="A507">
            <v>6</v>
          </cell>
          <cell r="C507" t="str">
            <v>Sekelompok pekerja akan melaksanakan pekerjaan</v>
          </cell>
          <cell r="L507" t="str">
            <v>3.</v>
          </cell>
          <cell r="N507" t="str">
            <v>Mandor</v>
          </cell>
          <cell r="O507" t="str">
            <v>(L03)</v>
          </cell>
          <cell r="P507" t="str">
            <v>Jam</v>
          </cell>
          <cell r="Q507">
            <v>1.1666666666666667</v>
          </cell>
          <cell r="R507">
            <v>3214.29</v>
          </cell>
          <cell r="U507">
            <v>3750.0050000000001</v>
          </cell>
        </row>
        <row r="508">
          <cell r="C508" t="str">
            <v>dengan cara manual dengan menggunakan alat bantu</v>
          </cell>
        </row>
        <row r="509">
          <cell r="Q509" t="str">
            <v xml:space="preserve">JUMLAH HARGA TENAGA   </v>
          </cell>
          <cell r="U509">
            <v>35416.639999999999</v>
          </cell>
        </row>
        <row r="511">
          <cell r="A511" t="str">
            <v>III.</v>
          </cell>
          <cell r="C511" t="str">
            <v>PEMAKAIAN BAHAN, ALAT DAN TENAGA</v>
          </cell>
          <cell r="L511" t="str">
            <v>B.</v>
          </cell>
          <cell r="N511" t="str">
            <v>BAHAN</v>
          </cell>
        </row>
        <row r="512">
          <cell r="A512" t="str">
            <v xml:space="preserve">   1.</v>
          </cell>
          <cell r="C512" t="str">
            <v>BAHAN</v>
          </cell>
        </row>
        <row r="513">
          <cell r="C513" t="str">
            <v>Untuk mendapatkan 1 M' gorong-gorong diperlukan</v>
          </cell>
          <cell r="L513" t="str">
            <v>1.</v>
          </cell>
          <cell r="N513" t="str">
            <v>Beton K-300</v>
          </cell>
          <cell r="O513" t="str">
            <v>(EI-714)</v>
          </cell>
          <cell r="P513" t="str">
            <v>M3</v>
          </cell>
          <cell r="Q513">
            <v>0.20616701789183023</v>
          </cell>
          <cell r="R513">
            <v>652902.54982502444</v>
          </cell>
          <cell r="U513">
            <v>134606.97167139739</v>
          </cell>
        </row>
        <row r="514">
          <cell r="C514" t="str">
            <v>- Beton K-300 = (22/7*((2*tg/100+d)/2)^2)-(22/7*(d/2)^2))*1</v>
          </cell>
          <cell r="G514" t="str">
            <v>(EI-714)</v>
          </cell>
          <cell r="H514">
            <v>0.20616701789183023</v>
          </cell>
          <cell r="I514" t="str">
            <v>M3</v>
          </cell>
          <cell r="L514" t="str">
            <v>2.</v>
          </cell>
          <cell r="N514" t="str">
            <v>Baja Tulangan</v>
          </cell>
          <cell r="O514" t="str">
            <v>(M39)</v>
          </cell>
          <cell r="P514" t="str">
            <v>Kg</v>
          </cell>
          <cell r="Q514">
            <v>22.678371968101327</v>
          </cell>
          <cell r="R514">
            <v>4000</v>
          </cell>
          <cell r="U514">
            <v>90713.487872405312</v>
          </cell>
        </row>
        <row r="515">
          <cell r="C515" t="str">
            <v>- Baja Tulangan (asumsi 100kg/m3)</v>
          </cell>
          <cell r="G515" t="str">
            <v>(M39)</v>
          </cell>
          <cell r="H515">
            <v>22.678371968101327</v>
          </cell>
          <cell r="I515" t="str">
            <v>Kg</v>
          </cell>
          <cell r="L515" t="str">
            <v>3.</v>
          </cell>
          <cell r="N515" t="str">
            <v>Urugan Porus</v>
          </cell>
          <cell r="O515" t="str">
            <v>(EI-241)</v>
          </cell>
          <cell r="P515" t="str">
            <v>M3</v>
          </cell>
          <cell r="Q515">
            <v>0.2205</v>
          </cell>
          <cell r="R515">
            <v>186901.40625406182</v>
          </cell>
          <cell r="U515">
            <v>41211.760079020634</v>
          </cell>
        </row>
        <row r="516">
          <cell r="C516" t="str">
            <v>- Timbunan Porus      = {(tp*(0.4+2*tg/100+d+0.4)*1)*1.05}</v>
          </cell>
          <cell r="G516" t="str">
            <v>(EI-241)</v>
          </cell>
          <cell r="H516">
            <v>0.2205</v>
          </cell>
          <cell r="I516" t="str">
            <v>M3</v>
          </cell>
          <cell r="L516" t="str">
            <v>4.</v>
          </cell>
          <cell r="N516" t="str">
            <v>Mat. Pilihan</v>
          </cell>
          <cell r="O516" t="str">
            <v>(M09)</v>
          </cell>
          <cell r="P516" t="str">
            <v>M3</v>
          </cell>
          <cell r="Q516">
            <v>1.5523125</v>
          </cell>
          <cell r="R516">
            <v>25000</v>
          </cell>
          <cell r="U516">
            <v>38807.8125</v>
          </cell>
        </row>
        <row r="517">
          <cell r="C517" t="str">
            <v>- Material Pilihan</v>
          </cell>
          <cell r="D517" t="str">
            <v>= ((2*tg/100+d+0.3)*(0.4+2*tg/100+d+0.4)</v>
          </cell>
          <cell r="G517" t="str">
            <v>(M09)</v>
          </cell>
          <cell r="H517">
            <v>1.5523125</v>
          </cell>
          <cell r="I517" t="str">
            <v>M3</v>
          </cell>
          <cell r="J517" t="str">
            <v xml:space="preserve"> = Vp</v>
          </cell>
        </row>
        <row r="518">
          <cell r="D518" t="str">
            <v xml:space="preserve">   -(22/7*(0.5*(2*tg/100+d))^2))*1*1.05</v>
          </cell>
        </row>
        <row r="519">
          <cell r="A519" t="str">
            <v xml:space="preserve">   2.</v>
          </cell>
          <cell r="C519" t="str">
            <v>ALAT</v>
          </cell>
          <cell r="Q519" t="str">
            <v xml:space="preserve">JUMLAH HARGA BAHAN   </v>
          </cell>
          <cell r="U519">
            <v>305340.03212282335</v>
          </cell>
        </row>
        <row r="520">
          <cell r="A520" t="str">
            <v>2.a.</v>
          </cell>
          <cell r="C520" t="str">
            <v>TAMPER</v>
          </cell>
          <cell r="G520" t="str">
            <v>(E25)</v>
          </cell>
        </row>
        <row r="521">
          <cell r="C521" t="str">
            <v>Kecepatan</v>
          </cell>
          <cell r="G521" t="str">
            <v>V</v>
          </cell>
          <cell r="H521">
            <v>0.5</v>
          </cell>
          <cell r="I521" t="str">
            <v>Km / Jam</v>
          </cell>
          <cell r="L521" t="str">
            <v>C.</v>
          </cell>
          <cell r="N521" t="str">
            <v>PERALATAN</v>
          </cell>
        </row>
        <row r="522">
          <cell r="C522" t="str">
            <v>Efisiensi alat</v>
          </cell>
          <cell r="G522" t="str">
            <v>Fa</v>
          </cell>
          <cell r="H522">
            <v>0.83</v>
          </cell>
          <cell r="I522" t="str">
            <v>-</v>
          </cell>
        </row>
        <row r="523">
          <cell r="C523" t="str">
            <v>Lebar pemadatan</v>
          </cell>
          <cell r="G523" t="str">
            <v>Lb</v>
          </cell>
          <cell r="H523">
            <v>0.4</v>
          </cell>
          <cell r="I523" t="str">
            <v>M</v>
          </cell>
          <cell r="L523" t="str">
            <v>1.</v>
          </cell>
          <cell r="N523" t="str">
            <v>Tamper</v>
          </cell>
          <cell r="O523" t="str">
            <v>(E25)</v>
          </cell>
          <cell r="P523" t="str">
            <v>Jam</v>
          </cell>
          <cell r="Q523">
            <v>0.46756400602409631</v>
          </cell>
          <cell r="R523">
            <v>18672.16854694486</v>
          </cell>
          <cell r="U523">
            <v>8730.4339269666689</v>
          </cell>
        </row>
        <row r="524">
          <cell r="C524" t="str">
            <v>Banyak lintasan</v>
          </cell>
          <cell r="G524" t="str">
            <v>n</v>
          </cell>
          <cell r="H524">
            <v>10</v>
          </cell>
          <cell r="I524" t="str">
            <v>lintasan</v>
          </cell>
          <cell r="L524" t="str">
            <v>2.</v>
          </cell>
          <cell r="N524" t="str">
            <v>Dump Truck</v>
          </cell>
          <cell r="O524" t="str">
            <v>(E08)</v>
          </cell>
          <cell r="P524" t="str">
            <v>Jam</v>
          </cell>
          <cell r="Q524">
            <v>0.36926455823293175</v>
          </cell>
          <cell r="R524">
            <v>153645.58193291764</v>
          </cell>
          <cell r="U524">
            <v>56735.867936900555</v>
          </cell>
        </row>
        <row r="525">
          <cell r="C525" t="str">
            <v>Tebal lapis hamparan</v>
          </cell>
          <cell r="G525" t="str">
            <v>tp</v>
          </cell>
          <cell r="H525">
            <v>0.2</v>
          </cell>
          <cell r="I525" t="str">
            <v>M</v>
          </cell>
          <cell r="L525" t="str">
            <v>3.</v>
          </cell>
          <cell r="N525" t="str">
            <v>Alat  Bantu</v>
          </cell>
          <cell r="P525" t="str">
            <v>Ls</v>
          </cell>
          <cell r="Q525">
            <v>1</v>
          </cell>
          <cell r="R525">
            <v>1000</v>
          </cell>
          <cell r="U525">
            <v>1000</v>
          </cell>
        </row>
        <row r="528">
          <cell r="C528" t="str">
            <v>Kap. Prod. / Jam   =</v>
          </cell>
          <cell r="D528" t="str">
            <v>v x 1000 x Fa x Lb x 60</v>
          </cell>
          <cell r="G528" t="str">
            <v>Q1</v>
          </cell>
          <cell r="H528">
            <v>3.3200000000000003</v>
          </cell>
          <cell r="I528" t="str">
            <v xml:space="preserve">M3 / Jam </v>
          </cell>
        </row>
        <row r="529">
          <cell r="D529" t="str">
            <v xml:space="preserve">    n x tp</v>
          </cell>
        </row>
        <row r="531">
          <cell r="C531" t="str">
            <v>Koefisien Alat / m'</v>
          </cell>
          <cell r="D531" t="str">
            <v xml:space="preserve"> =  1  :  Q1 x Vp</v>
          </cell>
          <cell r="G531" t="str">
            <v>(E25)</v>
          </cell>
          <cell r="H531">
            <v>0.46756400602409631</v>
          </cell>
          <cell r="I531" t="str">
            <v>jam</v>
          </cell>
          <cell r="Q531" t="str">
            <v xml:space="preserve">JUMLAH HARGA PERALATAN   </v>
          </cell>
          <cell r="U531">
            <v>66466.301863867222</v>
          </cell>
        </row>
        <row r="533">
          <cell r="A533" t="str">
            <v>2.b.</v>
          </cell>
          <cell r="C533" t="str">
            <v>DUMP TRUCK</v>
          </cell>
          <cell r="G533" t="str">
            <v>(E08)</v>
          </cell>
          <cell r="L533" t="str">
            <v>D.</v>
          </cell>
          <cell r="N533" t="str">
            <v>JUMLAH HARGA TENAGA, BAHAN DAN PERALATAN  ( A + B + C )</v>
          </cell>
          <cell r="U533">
            <v>407222.97398669057</v>
          </cell>
        </row>
        <row r="534">
          <cell r="C534" t="str">
            <v>Kapasitas bak sekali muat</v>
          </cell>
          <cell r="G534" t="str">
            <v>V</v>
          </cell>
          <cell r="H534">
            <v>4</v>
          </cell>
          <cell r="I534" t="str">
            <v>Buah/M'</v>
          </cell>
          <cell r="L534" t="str">
            <v>E.</v>
          </cell>
          <cell r="N534" t="str">
            <v>OVERHEAD &amp; PROFIT</v>
          </cell>
          <cell r="P534">
            <v>10</v>
          </cell>
          <cell r="Q534" t="str">
            <v>%  x  D</v>
          </cell>
          <cell r="U534">
            <v>40722.297398669063</v>
          </cell>
        </row>
        <row r="535">
          <cell r="C535" t="str">
            <v>Faktor efisiensi alat</v>
          </cell>
          <cell r="G535" t="str">
            <v>Fa</v>
          </cell>
          <cell r="H535">
            <v>0.83</v>
          </cell>
          <cell r="L535" t="str">
            <v>F.</v>
          </cell>
          <cell r="N535" t="str">
            <v>HARGA SATUAN PEKERJAAN  ( D + E )</v>
          </cell>
          <cell r="U535">
            <v>447945.27138535964</v>
          </cell>
        </row>
        <row r="536">
          <cell r="C536" t="str">
            <v>Kecepatanrata-rata bermuatan</v>
          </cell>
          <cell r="G536" t="str">
            <v>v1</v>
          </cell>
          <cell r="H536">
            <v>40</v>
          </cell>
          <cell r="L536" t="str">
            <v>Note: 1</v>
          </cell>
          <cell r="N536" t="str">
            <v>SATUAN dapat berdasarkan atas jam operasi untuk Tenaga Kerja dan Peralatan, volume dan/atau ukuran</v>
          </cell>
        </row>
        <row r="537">
          <cell r="C537" t="str">
            <v>Kecepatan rata-rata kosong</v>
          </cell>
          <cell r="G537" t="str">
            <v>v2</v>
          </cell>
          <cell r="H537">
            <v>50</v>
          </cell>
          <cell r="N537" t="str">
            <v>berat untuk bahan-bahan.</v>
          </cell>
        </row>
        <row r="538">
          <cell r="C538" t="str">
            <v>Waktu siklus    :</v>
          </cell>
          <cell r="G538" t="str">
            <v>Ts</v>
          </cell>
          <cell r="L538">
            <v>2</v>
          </cell>
          <cell r="N538" t="str">
            <v>Kuantitas satuan adalah kuantitas setiap komponen untuk menyelesaikan satu satuan pekerjaan dari nomor</v>
          </cell>
        </row>
        <row r="539">
          <cell r="C539" t="str">
            <v>- Waktu  tempuh in  si    = (L : v1 ) x 60</v>
          </cell>
          <cell r="G539" t="str">
            <v>T1</v>
          </cell>
          <cell r="H539">
            <v>13.087499999999999</v>
          </cell>
          <cell r="I539" t="str">
            <v>menit</v>
          </cell>
          <cell r="N539" t="str">
            <v>mata pembayaran.</v>
          </cell>
        </row>
        <row r="540">
          <cell r="C540" t="str">
            <v>-  Waktutempuh kosong  = (L : v2)  x  60</v>
          </cell>
          <cell r="G540" t="str">
            <v>T2</v>
          </cell>
          <cell r="H540">
            <v>10.469999999999999</v>
          </cell>
          <cell r="I540" t="str">
            <v>menit</v>
          </cell>
          <cell r="L540">
            <v>3</v>
          </cell>
          <cell r="N540" t="str">
            <v>Biaya satuan untuk peralatan sudah termasuk bahan bakar, bahan habis dipakai dan operator.</v>
          </cell>
        </row>
        <row r="541">
          <cell r="C541" t="str">
            <v>- Muat, bongkar dan lain-lain</v>
          </cell>
          <cell r="G541" t="str">
            <v>T3</v>
          </cell>
          <cell r="H541">
            <v>50</v>
          </cell>
          <cell r="I541" t="str">
            <v>menit</v>
          </cell>
          <cell r="L541">
            <v>4</v>
          </cell>
          <cell r="N541" t="str">
            <v>Biaya satuan sudah termasuk pengeluaran untuk seluruh pajak yang berkaitan (tetapi tidak termasuk PPN</v>
          </cell>
        </row>
        <row r="542">
          <cell r="G542" t="str">
            <v>Ts</v>
          </cell>
          <cell r="H542">
            <v>73.557500000000005</v>
          </cell>
          <cell r="I542" t="str">
            <v>menit</v>
          </cell>
          <cell r="N542" t="str">
            <v>yang dibayar dari kontrak) dan biaya-biaya lainnya.</v>
          </cell>
        </row>
        <row r="543">
          <cell r="J543" t="str">
            <v>Berlanjut ke halaman berikut</v>
          </cell>
        </row>
        <row r="544">
          <cell r="A544" t="str">
            <v>ITEM PEMBAYARAN NO.</v>
          </cell>
          <cell r="D544" t="str">
            <v>:  2.3 (3)</v>
          </cell>
          <cell r="J544" t="str">
            <v xml:space="preserve">Analisa EI-233 </v>
          </cell>
        </row>
        <row r="545">
          <cell r="A545" t="str">
            <v>JENIS PEKERJAAN</v>
          </cell>
          <cell r="D545" t="str">
            <v>:  Gorong2 Pipa Beton Bertulang 500 mm &lt; diameter dalam &lt; 1 m</v>
          </cell>
        </row>
        <row r="546">
          <cell r="A546" t="str">
            <v>SATUAN PEMBAYARAN</v>
          </cell>
          <cell r="D546" t="str">
            <v>:  M1</v>
          </cell>
          <cell r="J546" t="str">
            <v xml:space="preserve">         URAIAN ANALISA HARGA SATUAN</v>
          </cell>
        </row>
        <row r="547">
          <cell r="J547" t="str">
            <v>Lanjutan</v>
          </cell>
        </row>
        <row r="549">
          <cell r="A549" t="str">
            <v>No.</v>
          </cell>
          <cell r="C549" t="str">
            <v>U R A I A N</v>
          </cell>
          <cell r="G549" t="str">
            <v>KODE</v>
          </cell>
          <cell r="H549" t="str">
            <v>KOEF.</v>
          </cell>
          <cell r="I549" t="str">
            <v>SATUAN</v>
          </cell>
          <cell r="J549" t="str">
            <v>KETERANGAN</v>
          </cell>
        </row>
        <row r="552">
          <cell r="C552" t="str">
            <v>Kapasitas Produksi / Jam   =</v>
          </cell>
          <cell r="E552" t="str">
            <v>V x Fa x 60</v>
          </cell>
          <cell r="G552" t="str">
            <v>Q2</v>
          </cell>
          <cell r="H552">
            <v>2.7080855113346698</v>
          </cell>
          <cell r="I552" t="str">
            <v xml:space="preserve">M' / Jam </v>
          </cell>
        </row>
        <row r="553">
          <cell r="E553" t="str">
            <v xml:space="preserve">    Ts</v>
          </cell>
        </row>
        <row r="555">
          <cell r="C555" t="str">
            <v>Koefisien Alat / m'</v>
          </cell>
          <cell r="D555" t="str">
            <v xml:space="preserve"> =  1  :  Q2</v>
          </cell>
          <cell r="G555" t="str">
            <v>(E08)</v>
          </cell>
          <cell r="H555">
            <v>0.36926455823293175</v>
          </cell>
          <cell r="I555" t="str">
            <v>jam</v>
          </cell>
        </row>
        <row r="558">
          <cell r="A558" t="str">
            <v>2.c.</v>
          </cell>
          <cell r="C558" t="str">
            <v>ALAT  BANTU</v>
          </cell>
        </row>
        <row r="559">
          <cell r="C559" t="str">
            <v>Diperlukan alat-alat bantu kecil</v>
          </cell>
          <cell r="J559" t="str">
            <v>Lump Sump</v>
          </cell>
        </row>
        <row r="560">
          <cell r="C560" t="str">
            <v>- Sekop    =         3   buah</v>
          </cell>
        </row>
        <row r="561">
          <cell r="C561" t="str">
            <v>- Pacul     =         3   buah</v>
          </cell>
        </row>
        <row r="562">
          <cell r="C562" t="str">
            <v>- Alat-alat kecil lain</v>
          </cell>
        </row>
        <row r="564">
          <cell r="A564" t="str">
            <v xml:space="preserve">   3.</v>
          </cell>
          <cell r="C564" t="str">
            <v>TENAGA</v>
          </cell>
        </row>
        <row r="565">
          <cell r="C565" t="str">
            <v>Produksi Gorong-gorong / hari</v>
          </cell>
          <cell r="G565" t="str">
            <v>Qt</v>
          </cell>
          <cell r="H565">
            <v>6</v>
          </cell>
          <cell r="I565" t="str">
            <v>M'</v>
          </cell>
        </row>
        <row r="566">
          <cell r="C566" t="str">
            <v>Kebutuhan tenaga :</v>
          </cell>
        </row>
        <row r="567">
          <cell r="D567" t="str">
            <v>- Pekerja</v>
          </cell>
          <cell r="G567" t="str">
            <v>P</v>
          </cell>
          <cell r="H567">
            <v>8</v>
          </cell>
          <cell r="I567" t="str">
            <v>orang</v>
          </cell>
        </row>
        <row r="568">
          <cell r="D568" t="str">
            <v>- Tukang</v>
          </cell>
          <cell r="G568" t="str">
            <v>T</v>
          </cell>
          <cell r="H568">
            <v>1</v>
          </cell>
          <cell r="I568" t="str">
            <v>orang</v>
          </cell>
        </row>
        <row r="569">
          <cell r="D569" t="str">
            <v>- Mandor</v>
          </cell>
          <cell r="G569" t="str">
            <v>M</v>
          </cell>
          <cell r="H569">
            <v>1</v>
          </cell>
          <cell r="I569" t="str">
            <v>orang</v>
          </cell>
        </row>
        <row r="571">
          <cell r="C571" t="str">
            <v>Koefisien tenaga / M'   :</v>
          </cell>
        </row>
        <row r="572">
          <cell r="D572" t="str">
            <v>- Pekerja</v>
          </cell>
          <cell r="E572" t="str">
            <v>= (Tk x P) : Qt</v>
          </cell>
          <cell r="G572" t="str">
            <v>(L01)</v>
          </cell>
          <cell r="H572">
            <v>9.3333333333333339</v>
          </cell>
          <cell r="I572" t="str">
            <v>jam</v>
          </cell>
        </row>
        <row r="573">
          <cell r="D573" t="str">
            <v>- Tukang</v>
          </cell>
          <cell r="E573" t="str">
            <v>= (Tk x T) : Qt</v>
          </cell>
          <cell r="G573" t="str">
            <v>(L02)</v>
          </cell>
          <cell r="H573">
            <v>1.1666666666666667</v>
          </cell>
          <cell r="I573" t="str">
            <v>jam</v>
          </cell>
        </row>
        <row r="574">
          <cell r="D574" t="str">
            <v>- Mandor</v>
          </cell>
          <cell r="E574" t="str">
            <v>= (Tk x M) : Qt</v>
          </cell>
          <cell r="G574" t="str">
            <v>(L03)</v>
          </cell>
          <cell r="H574">
            <v>1.1666666666666667</v>
          </cell>
          <cell r="I574" t="str">
            <v>jam</v>
          </cell>
        </row>
        <row r="576">
          <cell r="A576" t="str">
            <v>4.</v>
          </cell>
          <cell r="C576" t="str">
            <v>HARGA DASAR SATUAN UPAH, BAHAN DAN ALAT</v>
          </cell>
        </row>
        <row r="577">
          <cell r="C577" t="str">
            <v>Lihat lampiran.</v>
          </cell>
        </row>
        <row r="580">
          <cell r="A580" t="str">
            <v>5.</v>
          </cell>
          <cell r="C580" t="str">
            <v>ANALISA HARGA SATUAN PEKERJAAN</v>
          </cell>
        </row>
        <row r="581">
          <cell r="C581" t="str">
            <v>Lihat perhitungan dalam FORMULIR STANDAR UNTUK</v>
          </cell>
        </row>
        <row r="582">
          <cell r="C582" t="str">
            <v>PEREKEMAN ANALISA MASING-MASING HARGA</v>
          </cell>
        </row>
        <row r="583">
          <cell r="C583" t="str">
            <v>SATUAN.</v>
          </cell>
        </row>
        <row r="584">
          <cell r="C584" t="str">
            <v>Didapat Harga Satuan Pekerjaan :</v>
          </cell>
        </row>
        <row r="586">
          <cell r="C586" t="str">
            <v xml:space="preserve">Rp.  </v>
          </cell>
          <cell r="D586">
            <v>447945.27138535964</v>
          </cell>
          <cell r="E586" t="str">
            <v xml:space="preserve"> / M'</v>
          </cell>
        </row>
        <row r="589">
          <cell r="A589" t="str">
            <v>6.</v>
          </cell>
          <cell r="C589" t="str">
            <v>WAKTU PELAKSANAAN YANG DIPERLUKAN</v>
          </cell>
        </row>
        <row r="590">
          <cell r="C590" t="str">
            <v>Masa Pelaksanaan :</v>
          </cell>
          <cell r="D590" t="str">
            <v>. . . . . . . . . . . .</v>
          </cell>
          <cell r="E590" t="str">
            <v>bulan</v>
          </cell>
        </row>
        <row r="592">
          <cell r="A592" t="str">
            <v>7.</v>
          </cell>
          <cell r="C592" t="str">
            <v>VOLUME PEKERJAAN YANG DIPERLUKAN</v>
          </cell>
        </row>
        <row r="593">
          <cell r="C593" t="str">
            <v>Volume pekerjaan  :</v>
          </cell>
          <cell r="D593">
            <v>1</v>
          </cell>
          <cell r="E593" t="str">
            <v>M'</v>
          </cell>
        </row>
        <row r="603">
          <cell r="A603" t="str">
            <v>ITEM PEMBAYARAN NO.</v>
          </cell>
          <cell r="D603" t="str">
            <v>:  2.3 (4)</v>
          </cell>
          <cell r="J603" t="str">
            <v>Analisa EI-234</v>
          </cell>
        </row>
        <row r="604">
          <cell r="A604" t="str">
            <v>JENIS PEKERJAAN</v>
          </cell>
          <cell r="D604" t="str">
            <v>:  Gorong2 Pipa Beton Bertulang, 1 m &lt; diameter dalam &lt; 1.3 m</v>
          </cell>
          <cell r="L604" t="str">
            <v>FORMULIR STANDAR UNTUK</v>
          </cell>
        </row>
        <row r="605">
          <cell r="A605" t="str">
            <v>SATUAN PEMBAYARAN</v>
          </cell>
          <cell r="D605" t="str">
            <v>:  M1</v>
          </cell>
          <cell r="J605" t="str">
            <v xml:space="preserve">         URAIAN ANALISA HARGA SATUAN</v>
          </cell>
          <cell r="L605" t="str">
            <v>PEREKAMAN ANALISA MASING-MASING HARGA SATUAN</v>
          </cell>
        </row>
        <row r="606">
          <cell r="L606">
            <v>0</v>
          </cell>
        </row>
        <row r="608">
          <cell r="A608" t="str">
            <v>No.</v>
          </cell>
          <cell r="C608" t="str">
            <v>U R A I A N</v>
          </cell>
          <cell r="G608" t="str">
            <v>KODE</v>
          </cell>
          <cell r="H608" t="str">
            <v>KOEF.</v>
          </cell>
          <cell r="I608" t="str">
            <v>SATUAN</v>
          </cell>
          <cell r="J608" t="str">
            <v>KETERANGAN</v>
          </cell>
        </row>
        <row r="609">
          <cell r="L609" t="str">
            <v>PROYEK</v>
          </cell>
          <cell r="O609" t="str">
            <v>:</v>
          </cell>
        </row>
        <row r="610">
          <cell r="L610" t="str">
            <v>No. PAKET KONTRAK</v>
          </cell>
          <cell r="O610" t="str">
            <v>:</v>
          </cell>
        </row>
        <row r="611">
          <cell r="A611" t="str">
            <v>I.</v>
          </cell>
          <cell r="C611" t="str">
            <v>ASUMSI</v>
          </cell>
          <cell r="L611" t="str">
            <v>NAMA PAKET</v>
          </cell>
          <cell r="O611" t="str">
            <v>:</v>
          </cell>
        </row>
        <row r="612">
          <cell r="A612">
            <v>1</v>
          </cell>
          <cell r="C612" t="str">
            <v>Pekerjaan dilakukan secara mekanik/manual</v>
          </cell>
          <cell r="L612" t="str">
            <v>PROP / KAB / KODYA</v>
          </cell>
          <cell r="O612" t="str">
            <v>:</v>
          </cell>
        </row>
        <row r="613">
          <cell r="A613">
            <v>2</v>
          </cell>
          <cell r="C613" t="str">
            <v>Lokasi pekerjaan : sepanjang jalan</v>
          </cell>
          <cell r="L613" t="str">
            <v>ITEM PEMBAYARAN NO.</v>
          </cell>
          <cell r="O613" t="str">
            <v>:  2.3 (4)</v>
          </cell>
          <cell r="R613" t="str">
            <v>PERKIRAAN VOL. PEK.</v>
          </cell>
          <cell r="T613" t="str">
            <v>:</v>
          </cell>
          <cell r="U613">
            <v>1</v>
          </cell>
        </row>
        <row r="614">
          <cell r="A614">
            <v>3</v>
          </cell>
          <cell r="C614" t="str">
            <v>Diameter bagian dalam gorong-gorong</v>
          </cell>
          <cell r="G614" t="str">
            <v>d</v>
          </cell>
          <cell r="H614">
            <v>1.2</v>
          </cell>
          <cell r="I614" t="str">
            <v>m</v>
          </cell>
          <cell r="L614" t="str">
            <v>JENIS PEKERJAAN</v>
          </cell>
          <cell r="O614" t="str">
            <v>:  Gorong2 Pipa Beton Bertulang, 1 m &lt; diameter dalam &lt; 1.3 m</v>
          </cell>
          <cell r="R614" t="str">
            <v>TOTAL HARGA (Rp.)</v>
          </cell>
          <cell r="T614" t="str">
            <v>:</v>
          </cell>
          <cell r="U614">
            <v>447945.27138535964</v>
          </cell>
        </row>
        <row r="615">
          <cell r="A615">
            <v>4</v>
          </cell>
          <cell r="C615" t="str">
            <v>Jarak rata-rata Base Camp ke lokasi pekerjaan</v>
          </cell>
          <cell r="G615" t="str">
            <v>L</v>
          </cell>
          <cell r="H615">
            <v>8.7249999999999996</v>
          </cell>
          <cell r="I615" t="str">
            <v>Km</v>
          </cell>
          <cell r="L615" t="str">
            <v>SATUAN PEMBAYARAN</v>
          </cell>
          <cell r="O615" t="str">
            <v>:  M1</v>
          </cell>
          <cell r="Q615">
            <v>0</v>
          </cell>
          <cell r="R615" t="str">
            <v>% THD. BIAYA PROYEK</v>
          </cell>
          <cell r="T615" t="str">
            <v>:</v>
          </cell>
          <cell r="U615" t="e">
            <v>#DIV/0!</v>
          </cell>
        </row>
        <row r="616">
          <cell r="A616">
            <v>5</v>
          </cell>
          <cell r="C616" t="str">
            <v>Jam kerja efektif per-hari</v>
          </cell>
          <cell r="G616" t="str">
            <v>Tk</v>
          </cell>
          <cell r="H616">
            <v>7</v>
          </cell>
          <cell r="I616" t="str">
            <v>Jam</v>
          </cell>
        </row>
        <row r="617">
          <cell r="A617">
            <v>6</v>
          </cell>
          <cell r="C617" t="str">
            <v>Tebal gorong-gorong</v>
          </cell>
          <cell r="G617" t="str">
            <v>tg</v>
          </cell>
          <cell r="H617">
            <v>10</v>
          </cell>
          <cell r="I617" t="str">
            <v>Cm</v>
          </cell>
        </row>
        <row r="618">
          <cell r="Q618" t="str">
            <v>PERKIRAAN</v>
          </cell>
          <cell r="R618" t="str">
            <v>HARGA</v>
          </cell>
          <cell r="S618" t="str">
            <v>JUMLAH</v>
          </cell>
        </row>
        <row r="619">
          <cell r="A619" t="str">
            <v>II.</v>
          </cell>
          <cell r="C619" t="str">
            <v>URUTAN KERJA</v>
          </cell>
          <cell r="L619" t="str">
            <v>NO.</v>
          </cell>
          <cell r="N619" t="str">
            <v>KOMPONEN</v>
          </cell>
          <cell r="P619" t="str">
            <v>SATUAN</v>
          </cell>
          <cell r="Q619" t="str">
            <v>KUANTITAS</v>
          </cell>
          <cell r="R619" t="str">
            <v>SATUAN</v>
          </cell>
          <cell r="S619" t="str">
            <v>HARGA</v>
          </cell>
        </row>
        <row r="620">
          <cell r="A620">
            <v>1</v>
          </cell>
          <cell r="C620" t="str">
            <v>Gorong-gorong dicetak di Base Camp</v>
          </cell>
          <cell r="R620" t="str">
            <v>(Rp.)</v>
          </cell>
          <cell r="S620" t="str">
            <v>(Rp.)</v>
          </cell>
        </row>
        <row r="621">
          <cell r="A621">
            <v>2</v>
          </cell>
          <cell r="C621" t="str">
            <v>Dump Truck mengangkut gorong-gorong jadi</v>
          </cell>
        </row>
        <row r="622">
          <cell r="C622" t="str">
            <v>ke lapangan</v>
          </cell>
        </row>
        <row r="623">
          <cell r="A623">
            <v>3</v>
          </cell>
          <cell r="C623" t="str">
            <v>Dasar gorong-gorong digali sesuai kebutuhan dan ma-</v>
          </cell>
          <cell r="L623" t="str">
            <v>A.</v>
          </cell>
          <cell r="N623" t="str">
            <v>TENAGA</v>
          </cell>
        </row>
        <row r="624">
          <cell r="C624" t="str">
            <v>terial backfill dipadatkan dengan Tamper</v>
          </cell>
        </row>
        <row r="625">
          <cell r="A625">
            <v>4</v>
          </cell>
          <cell r="C625" t="str">
            <v>Tebal lapis porus pada dasar gorong-gorong pipa</v>
          </cell>
          <cell r="G625" t="str">
            <v>tp</v>
          </cell>
          <cell r="H625">
            <v>0.18</v>
          </cell>
          <cell r="I625" t="str">
            <v>M</v>
          </cell>
          <cell r="J625" t="str">
            <v xml:space="preserve"> Sand bedding</v>
          </cell>
          <cell r="L625" t="str">
            <v>1.</v>
          </cell>
          <cell r="N625" t="str">
            <v>Pekerja</v>
          </cell>
          <cell r="O625" t="str">
            <v>(L01)</v>
          </cell>
          <cell r="P625" t="str">
            <v>Jam</v>
          </cell>
          <cell r="Q625">
            <v>9.3333333333333339</v>
          </cell>
          <cell r="R625">
            <v>2857.14</v>
          </cell>
          <cell r="U625">
            <v>26666.639999999999</v>
          </cell>
        </row>
        <row r="626">
          <cell r="A626">
            <v>5</v>
          </cell>
          <cell r="C626" t="str">
            <v>Material pilihan untuk penimbunan kembali (padat)</v>
          </cell>
          <cell r="L626" t="str">
            <v>2.</v>
          </cell>
          <cell r="N626" t="str">
            <v>Tukang</v>
          </cell>
          <cell r="O626" t="str">
            <v>(L02)</v>
          </cell>
          <cell r="P626" t="str">
            <v>Jam</v>
          </cell>
          <cell r="Q626">
            <v>1.1666666666666667</v>
          </cell>
          <cell r="R626">
            <v>4285.71</v>
          </cell>
          <cell r="U626">
            <v>4999.9950000000008</v>
          </cell>
        </row>
        <row r="627">
          <cell r="A627">
            <v>6</v>
          </cell>
          <cell r="C627" t="str">
            <v>Sekelompok pekerja akan melaksanakan pekerjaan</v>
          </cell>
          <cell r="L627" t="str">
            <v>3.</v>
          </cell>
          <cell r="N627" t="str">
            <v>Mandor</v>
          </cell>
          <cell r="O627" t="str">
            <v>(L03)</v>
          </cell>
          <cell r="P627" t="str">
            <v>Jam</v>
          </cell>
          <cell r="Q627">
            <v>1.1666666666666667</v>
          </cell>
          <cell r="R627">
            <v>3214.29</v>
          </cell>
          <cell r="U627">
            <v>3750.0050000000001</v>
          </cell>
        </row>
        <row r="628">
          <cell r="C628" t="str">
            <v>dengan cara manual dengan menggunakan alat bantu</v>
          </cell>
        </row>
        <row r="629">
          <cell r="Q629" t="str">
            <v xml:space="preserve">JUMLAH HARGA TENAGA   </v>
          </cell>
          <cell r="U629">
            <v>35416.639999999999</v>
          </cell>
        </row>
        <row r="631">
          <cell r="A631" t="str">
            <v>III.</v>
          </cell>
          <cell r="C631" t="str">
            <v>PEMAKAIAN BAHAN, ALAT DAN TENAGA</v>
          </cell>
          <cell r="L631" t="str">
            <v>B.</v>
          </cell>
          <cell r="N631" t="str">
            <v>BAHAN</v>
          </cell>
        </row>
        <row r="632">
          <cell r="A632" t="str">
            <v xml:space="preserve">   1.</v>
          </cell>
          <cell r="C632" t="str">
            <v>BAHAN</v>
          </cell>
        </row>
        <row r="633">
          <cell r="C633" t="str">
            <v>Untuk mendapatkan 1 M' gorong-gorong diperlukan</v>
          </cell>
          <cell r="L633" t="str">
            <v>1.</v>
          </cell>
          <cell r="N633" t="str">
            <v>Beton K-300</v>
          </cell>
          <cell r="O633" t="str">
            <v>(EI-714)</v>
          </cell>
          <cell r="P633" t="str">
            <v>M3</v>
          </cell>
          <cell r="Q633">
            <v>0.40840704496667279</v>
          </cell>
          <cell r="R633">
            <v>652902.54982502444</v>
          </cell>
          <cell r="U633">
            <v>266650.00102524407</v>
          </cell>
        </row>
        <row r="634">
          <cell r="C634" t="str">
            <v>- Beton K-300 = (22/7*((2*tg/100+d)/2)^2)-(22/7*(d/2)^2))*1</v>
          </cell>
          <cell r="G634" t="str">
            <v>(EI-714)</v>
          </cell>
          <cell r="H634">
            <v>0.40840704496667279</v>
          </cell>
          <cell r="I634" t="str">
            <v>M3</v>
          </cell>
          <cell r="L634" t="str">
            <v>2.</v>
          </cell>
          <cell r="N634" t="str">
            <v>Baja Tulangan</v>
          </cell>
          <cell r="O634" t="str">
            <v>(M39)</v>
          </cell>
          <cell r="P634" t="str">
            <v>Kg</v>
          </cell>
          <cell r="Q634">
            <v>44.924774946334011</v>
          </cell>
          <cell r="R634">
            <v>4000</v>
          </cell>
          <cell r="U634">
            <v>179699.09978533603</v>
          </cell>
        </row>
        <row r="635">
          <cell r="C635" t="str">
            <v>- Baja Tulangan (asumsi 100kg/m3)</v>
          </cell>
          <cell r="G635" t="str">
            <v>(M39)</v>
          </cell>
          <cell r="H635">
            <v>44.924774946334011</v>
          </cell>
          <cell r="I635" t="str">
            <v>Kg</v>
          </cell>
          <cell r="L635" t="str">
            <v>3.</v>
          </cell>
          <cell r="N635" t="str">
            <v>Urugan Porus</v>
          </cell>
          <cell r="O635" t="str">
            <v>(EI-241)</v>
          </cell>
          <cell r="P635" t="str">
            <v>M3</v>
          </cell>
          <cell r="Q635">
            <v>0.41580000000000006</v>
          </cell>
          <cell r="R635">
            <v>186901.40625406182</v>
          </cell>
          <cell r="U635">
            <v>77713.604720438918</v>
          </cell>
        </row>
        <row r="636">
          <cell r="C636" t="str">
            <v>- Timbunan Porus      = {(tp*(0.4+2*tg/100+d+0.4)*1)*1.05}</v>
          </cell>
          <cell r="G636" t="str">
            <v>(EI-241)</v>
          </cell>
          <cell r="H636">
            <v>0.41580000000000006</v>
          </cell>
          <cell r="I636" t="str">
            <v>M3</v>
          </cell>
          <cell r="L636" t="str">
            <v>4.</v>
          </cell>
          <cell r="N636" t="str">
            <v>Mat. Pilihan</v>
          </cell>
          <cell r="O636" t="str">
            <v>(M09)</v>
          </cell>
          <cell r="P636" t="str">
            <v>M3</v>
          </cell>
          <cell r="Q636">
            <v>2.3100000000000005</v>
          </cell>
          <cell r="R636">
            <v>25000</v>
          </cell>
          <cell r="U636">
            <v>57750.000000000015</v>
          </cell>
        </row>
        <row r="637">
          <cell r="C637" t="str">
            <v>- Material Pilihan</v>
          </cell>
          <cell r="D637" t="str">
            <v>= ((2*tg/100+d+0.3)*(0.4+2*tg/100+d+0.4)</v>
          </cell>
          <cell r="G637" t="str">
            <v>(M09)</v>
          </cell>
          <cell r="H637">
            <v>2.3100000000000005</v>
          </cell>
          <cell r="I637" t="str">
            <v>M3</v>
          </cell>
          <cell r="J637" t="str">
            <v xml:space="preserve"> = Vp</v>
          </cell>
        </row>
        <row r="638">
          <cell r="D638" t="str">
            <v xml:space="preserve">   -(22/7*(0.5*(2*tg/100+d))^2))*1*1.05</v>
          </cell>
        </row>
        <row r="639">
          <cell r="A639" t="str">
            <v xml:space="preserve">   2.</v>
          </cell>
          <cell r="C639" t="str">
            <v>ALAT</v>
          </cell>
          <cell r="Q639" t="str">
            <v xml:space="preserve">JUMLAH HARGA BAHAN   </v>
          </cell>
          <cell r="U639">
            <v>581812.70553101902</v>
          </cell>
        </row>
        <row r="640">
          <cell r="A640" t="str">
            <v>2.a.</v>
          </cell>
          <cell r="C640" t="str">
            <v>TAMPER</v>
          </cell>
          <cell r="G640" t="str">
            <v>(E25)</v>
          </cell>
        </row>
        <row r="641">
          <cell r="C641" t="str">
            <v>Kecepatan</v>
          </cell>
          <cell r="G641" t="str">
            <v>V</v>
          </cell>
          <cell r="H641">
            <v>0.5</v>
          </cell>
          <cell r="I641" t="str">
            <v>Km / Jam</v>
          </cell>
          <cell r="L641" t="str">
            <v>C.</v>
          </cell>
          <cell r="N641" t="str">
            <v>PERALATAN</v>
          </cell>
        </row>
        <row r="642">
          <cell r="C642" t="str">
            <v>Efisiensi alat</v>
          </cell>
          <cell r="G642" t="str">
            <v>Fa</v>
          </cell>
          <cell r="H642">
            <v>0.83</v>
          </cell>
          <cell r="I642" t="str">
            <v>-</v>
          </cell>
        </row>
        <row r="643">
          <cell r="C643" t="str">
            <v>Lebar pemadatan</v>
          </cell>
          <cell r="G643" t="str">
            <v>Lb</v>
          </cell>
          <cell r="H643">
            <v>0.4</v>
          </cell>
          <cell r="I643" t="str">
            <v>M</v>
          </cell>
          <cell r="L643" t="str">
            <v>1.</v>
          </cell>
          <cell r="N643" t="str">
            <v>Tamper</v>
          </cell>
          <cell r="O643" t="str">
            <v>(E25)</v>
          </cell>
          <cell r="P643" t="str">
            <v>Jam</v>
          </cell>
          <cell r="Q643">
            <v>0.69578313253012058</v>
          </cell>
          <cell r="R643">
            <v>18672.16854694486</v>
          </cell>
          <cell r="U643">
            <v>12991.779922723685</v>
          </cell>
        </row>
        <row r="644">
          <cell r="C644" t="str">
            <v>Banyak lintasan</v>
          </cell>
          <cell r="G644" t="str">
            <v>n</v>
          </cell>
          <cell r="H644">
            <v>10</v>
          </cell>
          <cell r="I644" t="str">
            <v>lintasan</v>
          </cell>
          <cell r="L644" t="str">
            <v>2.</v>
          </cell>
          <cell r="N644" t="str">
            <v>Dump Truck</v>
          </cell>
          <cell r="O644" t="str">
            <v>(E08)</v>
          </cell>
          <cell r="P644" t="str">
            <v>Jam</v>
          </cell>
          <cell r="Q644">
            <v>0.36926455823293175</v>
          </cell>
          <cell r="R644">
            <v>153645.58193291764</v>
          </cell>
          <cell r="U644">
            <v>56735.867936900555</v>
          </cell>
        </row>
        <row r="645">
          <cell r="C645" t="str">
            <v>Tebal lapis hamparan</v>
          </cell>
          <cell r="G645" t="str">
            <v>tp</v>
          </cell>
          <cell r="H645">
            <v>0.2</v>
          </cell>
          <cell r="I645" t="str">
            <v>M</v>
          </cell>
          <cell r="L645" t="str">
            <v>3.</v>
          </cell>
          <cell r="N645" t="str">
            <v>Alat  Bantu</v>
          </cell>
          <cell r="P645" t="str">
            <v>Ls</v>
          </cell>
          <cell r="Q645">
            <v>1</v>
          </cell>
          <cell r="R645">
            <v>1000</v>
          </cell>
          <cell r="U645">
            <v>1000</v>
          </cell>
        </row>
        <row r="648">
          <cell r="C648" t="str">
            <v>Kap. Prod. / Jam   =</v>
          </cell>
          <cell r="D648" t="str">
            <v>v x 1000 x Fa x Lb x 60</v>
          </cell>
          <cell r="G648" t="str">
            <v>Q1</v>
          </cell>
          <cell r="H648">
            <v>3.3200000000000003</v>
          </cell>
          <cell r="I648" t="str">
            <v xml:space="preserve">M3 / Jam </v>
          </cell>
        </row>
        <row r="649">
          <cell r="D649" t="str">
            <v xml:space="preserve">    n x tp</v>
          </cell>
        </row>
        <row r="651">
          <cell r="C651" t="str">
            <v>Koefisien Alat / m'</v>
          </cell>
          <cell r="D651" t="str">
            <v xml:space="preserve"> =  1  :  Q1 x Vp</v>
          </cell>
          <cell r="G651" t="str">
            <v>(E25)</v>
          </cell>
          <cell r="H651">
            <v>0.69578313253012058</v>
          </cell>
          <cell r="I651" t="str">
            <v>jam</v>
          </cell>
          <cell r="Q651" t="str">
            <v xml:space="preserve">JUMLAH HARGA PERALATAN   </v>
          </cell>
          <cell r="U651">
            <v>70727.647859624238</v>
          </cell>
        </row>
        <row r="653">
          <cell r="A653" t="str">
            <v>2.b.</v>
          </cell>
          <cell r="C653" t="str">
            <v>DUMP TRUCK</v>
          </cell>
          <cell r="G653" t="str">
            <v>(E08)</v>
          </cell>
          <cell r="L653" t="str">
            <v>D.</v>
          </cell>
          <cell r="N653" t="str">
            <v>JUMLAH HARGA TENAGA, BAHAN DAN PERALATAN  ( A + B + C )</v>
          </cell>
          <cell r="U653">
            <v>687956.99339064327</v>
          </cell>
        </row>
        <row r="654">
          <cell r="C654" t="str">
            <v>Kapasitas bak sekali muat</v>
          </cell>
          <cell r="G654" t="str">
            <v>V</v>
          </cell>
          <cell r="H654">
            <v>4</v>
          </cell>
          <cell r="I654" t="str">
            <v>Buah/M'</v>
          </cell>
          <cell r="L654" t="str">
            <v>E.</v>
          </cell>
          <cell r="N654" t="str">
            <v>OVERHEAD &amp; PROFIT</v>
          </cell>
          <cell r="P654">
            <v>10</v>
          </cell>
          <cell r="Q654" t="str">
            <v>%  x  D</v>
          </cell>
          <cell r="U654">
            <v>68795.699339064333</v>
          </cell>
        </row>
        <row r="655">
          <cell r="C655" t="str">
            <v>Faktor efisiensi alat</v>
          </cell>
          <cell r="G655" t="str">
            <v>Fa</v>
          </cell>
          <cell r="H655">
            <v>0.83</v>
          </cell>
          <cell r="L655" t="str">
            <v>F.</v>
          </cell>
          <cell r="N655" t="str">
            <v>HARGA SATUAN PEKERJAAN  ( D + E )</v>
          </cell>
          <cell r="U655">
            <v>756752.69272970757</v>
          </cell>
        </row>
        <row r="656">
          <cell r="C656" t="str">
            <v>Kecepatanrata-rata bermuatan</v>
          </cell>
          <cell r="G656" t="str">
            <v>v1</v>
          </cell>
          <cell r="H656">
            <v>40</v>
          </cell>
          <cell r="L656" t="str">
            <v>Note: 1</v>
          </cell>
          <cell r="N656" t="str">
            <v>SATUAN dapat berdasarkan atas jam operasi untuk Tenaga Kerja dan Peralatan, volume dan/atau ukuran</v>
          </cell>
        </row>
        <row r="657">
          <cell r="C657" t="str">
            <v>Kecepatan rata-rata kosong</v>
          </cell>
          <cell r="G657" t="str">
            <v>v2</v>
          </cell>
          <cell r="H657">
            <v>50</v>
          </cell>
          <cell r="N657" t="str">
            <v>berat untuk bahan-bahan.</v>
          </cell>
        </row>
        <row r="658">
          <cell r="C658" t="str">
            <v>Waktu siklus    :</v>
          </cell>
          <cell r="G658" t="str">
            <v>Ts</v>
          </cell>
          <cell r="L658">
            <v>2</v>
          </cell>
          <cell r="N658" t="str">
            <v>Kuantitas satuan adalah kuantitas setiap komponen untuk menyelesaikan satu satuan pekerjaan dari nomor</v>
          </cell>
        </row>
        <row r="659">
          <cell r="C659" t="str">
            <v>- Waktu  tempuh in  si    = (L : v1 ) x 60</v>
          </cell>
          <cell r="G659" t="str">
            <v>T1</v>
          </cell>
          <cell r="H659">
            <v>13.087499999999999</v>
          </cell>
          <cell r="I659" t="str">
            <v>menit</v>
          </cell>
          <cell r="N659" t="str">
            <v>mata pembayaran.</v>
          </cell>
        </row>
        <row r="660">
          <cell r="C660" t="str">
            <v>-  Waktutempuh kosong  = (L : v2)  x  60</v>
          </cell>
          <cell r="G660" t="str">
            <v>T2</v>
          </cell>
          <cell r="H660">
            <v>10.469999999999999</v>
          </cell>
          <cell r="I660" t="str">
            <v>menit</v>
          </cell>
          <cell r="L660">
            <v>3</v>
          </cell>
          <cell r="N660" t="str">
            <v>Biaya satuan untuk peralatan sudah termasuk bahan bakar, bahan habis dipakai dan operator.</v>
          </cell>
        </row>
        <row r="661">
          <cell r="C661" t="str">
            <v>- Muat, bongkar dan lain-lain</v>
          </cell>
          <cell r="G661" t="str">
            <v>T3</v>
          </cell>
          <cell r="H661">
            <v>50</v>
          </cell>
          <cell r="I661" t="str">
            <v>menit</v>
          </cell>
          <cell r="L661">
            <v>4</v>
          </cell>
          <cell r="N661" t="str">
            <v>Biaya satuan sudah termasuk pengeluaran untuk seluruh pajak yang berkaitan (tetapi tidak termasuk PPN</v>
          </cell>
        </row>
        <row r="662">
          <cell r="G662" t="str">
            <v>Ts</v>
          </cell>
          <cell r="H662">
            <v>73.557500000000005</v>
          </cell>
          <cell r="I662" t="str">
            <v>menit</v>
          </cell>
          <cell r="N662" t="str">
            <v>yang dibayar dari kontrak) dan biaya-biaya lainnya.</v>
          </cell>
        </row>
        <row r="663">
          <cell r="J663" t="str">
            <v>Berlanjut ke halaman berikut</v>
          </cell>
        </row>
        <row r="664">
          <cell r="A664" t="str">
            <v>ITEM PEMBAYARAN NO.</v>
          </cell>
          <cell r="D664" t="str">
            <v>:  2.3 (4)</v>
          </cell>
          <cell r="J664" t="str">
            <v>Analisa EI-234</v>
          </cell>
        </row>
        <row r="665">
          <cell r="A665" t="str">
            <v>JENIS PEKERJAAN</v>
          </cell>
          <cell r="D665" t="str">
            <v>:  Gorong2 Pipa Beton Bertulang, 1 m &lt; diameter dalam &lt; 1.3 m</v>
          </cell>
        </row>
        <row r="666">
          <cell r="A666" t="str">
            <v>SATUAN PEMBAYARAN</v>
          </cell>
          <cell r="D666" t="str">
            <v>:  M1</v>
          </cell>
          <cell r="J666" t="str">
            <v xml:space="preserve">         URAIAN ANALISA HARGA SATUAN</v>
          </cell>
        </row>
        <row r="667">
          <cell r="J667" t="str">
            <v>Lanjutan</v>
          </cell>
        </row>
        <row r="669">
          <cell r="A669" t="str">
            <v>No.</v>
          </cell>
          <cell r="C669" t="str">
            <v>U R A I A N</v>
          </cell>
          <cell r="G669" t="str">
            <v>KODE</v>
          </cell>
          <cell r="H669" t="str">
            <v>KOEF.</v>
          </cell>
          <cell r="I669" t="str">
            <v>SATUAN</v>
          </cell>
          <cell r="J669" t="str">
            <v>KETERANGAN</v>
          </cell>
        </row>
        <row r="672">
          <cell r="C672" t="str">
            <v>Kapasitas Produksi / Jam   =</v>
          </cell>
          <cell r="E672" t="str">
            <v>V x Fa x 60</v>
          </cell>
          <cell r="G672" t="str">
            <v>Q2</v>
          </cell>
          <cell r="H672">
            <v>2.7080855113346698</v>
          </cell>
          <cell r="I672" t="str">
            <v xml:space="preserve">M' / Jam </v>
          </cell>
        </row>
        <row r="673">
          <cell r="E673" t="str">
            <v xml:space="preserve">    Ts</v>
          </cell>
        </row>
        <row r="675">
          <cell r="C675" t="str">
            <v>Koefisien Alat / m'</v>
          </cell>
          <cell r="D675" t="str">
            <v xml:space="preserve"> =  1  :  Q2</v>
          </cell>
          <cell r="G675" t="str">
            <v>(E08)</v>
          </cell>
          <cell r="H675">
            <v>0.36926455823293175</v>
          </cell>
          <cell r="I675" t="str">
            <v>jam</v>
          </cell>
        </row>
        <row r="678">
          <cell r="A678" t="str">
            <v>2.c.</v>
          </cell>
          <cell r="C678" t="str">
            <v>ALAT  BANTU</v>
          </cell>
        </row>
        <row r="679">
          <cell r="C679" t="str">
            <v>Diperlukan alat-alat bantu kecil</v>
          </cell>
          <cell r="J679" t="str">
            <v>Lump Sump</v>
          </cell>
        </row>
        <row r="680">
          <cell r="C680" t="str">
            <v>- Sekop    =         3   buah</v>
          </cell>
        </row>
        <row r="681">
          <cell r="C681" t="str">
            <v>- Pacul     =         3   buah</v>
          </cell>
        </row>
        <row r="682">
          <cell r="C682" t="str">
            <v>- Alat-alat kecil lain</v>
          </cell>
        </row>
        <row r="684">
          <cell r="A684" t="str">
            <v xml:space="preserve">   3.</v>
          </cell>
          <cell r="C684" t="str">
            <v>TENAGA</v>
          </cell>
        </row>
        <row r="685">
          <cell r="C685" t="str">
            <v>Produksi Gorong-gorong / hari</v>
          </cell>
          <cell r="G685" t="str">
            <v>Qt</v>
          </cell>
          <cell r="H685">
            <v>6</v>
          </cell>
          <cell r="I685" t="str">
            <v>M'</v>
          </cell>
        </row>
        <row r="686">
          <cell r="C686" t="str">
            <v>Kebutuhan tenaga :</v>
          </cell>
        </row>
        <row r="687">
          <cell r="D687" t="str">
            <v>- Pekerja</v>
          </cell>
          <cell r="G687" t="str">
            <v>P</v>
          </cell>
          <cell r="H687">
            <v>8</v>
          </cell>
          <cell r="I687" t="str">
            <v>orang</v>
          </cell>
        </row>
        <row r="688">
          <cell r="D688" t="str">
            <v>- Tukang</v>
          </cell>
          <cell r="G688" t="str">
            <v>T</v>
          </cell>
          <cell r="H688">
            <v>1</v>
          </cell>
          <cell r="I688" t="str">
            <v>orang</v>
          </cell>
        </row>
        <row r="689">
          <cell r="D689" t="str">
            <v>- Mandor</v>
          </cell>
          <cell r="G689" t="str">
            <v>M</v>
          </cell>
          <cell r="H689">
            <v>1</v>
          </cell>
          <cell r="I689" t="str">
            <v>orang</v>
          </cell>
        </row>
        <row r="691">
          <cell r="C691" t="str">
            <v>Koefisien tenaga / M'   :</v>
          </cell>
        </row>
        <row r="692">
          <cell r="D692" t="str">
            <v>- Pekerja</v>
          </cell>
          <cell r="E692" t="str">
            <v>= (Tk x P) : Qt</v>
          </cell>
          <cell r="G692" t="str">
            <v>(L01)</v>
          </cell>
          <cell r="H692">
            <v>9.3333333333333339</v>
          </cell>
          <cell r="I692" t="str">
            <v>jam</v>
          </cell>
        </row>
        <row r="693">
          <cell r="D693" t="str">
            <v>- Tukang</v>
          </cell>
          <cell r="E693" t="str">
            <v>= (Tk x T) : Qt</v>
          </cell>
          <cell r="G693" t="str">
            <v>(L02)</v>
          </cell>
          <cell r="H693">
            <v>1.1666666666666667</v>
          </cell>
          <cell r="I693" t="str">
            <v>jam</v>
          </cell>
        </row>
        <row r="694">
          <cell r="D694" t="str">
            <v>- Mandor</v>
          </cell>
          <cell r="E694" t="str">
            <v>= (Tk x M) : Qt</v>
          </cell>
          <cell r="G694" t="str">
            <v>(L03)</v>
          </cell>
          <cell r="H694">
            <v>1.1666666666666667</v>
          </cell>
          <cell r="I694" t="str">
            <v>jam</v>
          </cell>
        </row>
        <row r="696">
          <cell r="A696" t="str">
            <v>4.</v>
          </cell>
          <cell r="C696" t="str">
            <v>HARGA DASAR SATUAN UPAH, BAHAN DAN ALAT</v>
          </cell>
        </row>
        <row r="697">
          <cell r="C697" t="str">
            <v>Lihat lampiran.</v>
          </cell>
        </row>
        <row r="700">
          <cell r="A700" t="str">
            <v>5.</v>
          </cell>
          <cell r="C700" t="str">
            <v>ANALISA HARGA SATUAN PEKERJAAN</v>
          </cell>
        </row>
        <row r="701">
          <cell r="C701" t="str">
            <v>Lihat perhitungan dalam FORMULIR STANDAR UNTUK</v>
          </cell>
        </row>
        <row r="702">
          <cell r="C702" t="str">
            <v>PEREKEMAN ANALISA MASING-MASING HARGA</v>
          </cell>
        </row>
        <row r="703">
          <cell r="C703" t="str">
            <v>SATUAN.</v>
          </cell>
        </row>
        <row r="704">
          <cell r="C704" t="str">
            <v>Didapat Harga Satuan Pekerjaan :</v>
          </cell>
        </row>
        <row r="706">
          <cell r="C706" t="str">
            <v xml:space="preserve">Rp.  </v>
          </cell>
          <cell r="D706">
            <v>756752.69272970757</v>
          </cell>
          <cell r="E706" t="str">
            <v xml:space="preserve"> / M'</v>
          </cell>
        </row>
        <row r="709">
          <cell r="A709" t="str">
            <v>6.</v>
          </cell>
          <cell r="C709" t="str">
            <v>WAKTU PELAKSANAAN YANG DIPERLUKAN</v>
          </cell>
        </row>
        <row r="710">
          <cell r="C710" t="str">
            <v>Masa Pelaksanaan :</v>
          </cell>
          <cell r="D710" t="str">
            <v>. . . . . . . . . . . .</v>
          </cell>
          <cell r="E710" t="str">
            <v>bulan</v>
          </cell>
        </row>
        <row r="712">
          <cell r="A712" t="str">
            <v>7.</v>
          </cell>
          <cell r="C712" t="str">
            <v>VOLUME PEKERJAAN YANG DIPERLUKAN</v>
          </cell>
        </row>
        <row r="713">
          <cell r="C713" t="str">
            <v>Volume pekerjaan  :</v>
          </cell>
          <cell r="D713">
            <v>1</v>
          </cell>
          <cell r="E713" t="str">
            <v>M'</v>
          </cell>
        </row>
        <row r="723">
          <cell r="A723" t="str">
            <v>ITEM PEMBAYARAN NO.</v>
          </cell>
          <cell r="D723" t="str">
            <v>:  2.3 (5)</v>
          </cell>
          <cell r="J723" t="str">
            <v>Analisa EI-236</v>
          </cell>
        </row>
        <row r="724">
          <cell r="A724" t="str">
            <v>JENIS PEKERJAAN</v>
          </cell>
          <cell r="D724" t="str">
            <v>: Gorong-Gorong Pipa Beton Bertulang, 1,3  m &lt; diameter dalam &lt; 1,5 m</v>
          </cell>
        </row>
        <row r="725">
          <cell r="A725" t="str">
            <v>SATUAN PEMBAYARAN</v>
          </cell>
          <cell r="D725" t="str">
            <v>: M1</v>
          </cell>
          <cell r="J725" t="str">
            <v xml:space="preserve">         URAIAN ANALISA HARGA SATUAN</v>
          </cell>
        </row>
        <row r="727">
          <cell r="A727" t="str">
            <v>ITEM PEMBAYARAN NO.</v>
          </cell>
          <cell r="D727" t="str">
            <v>:  2.3 (6)</v>
          </cell>
          <cell r="J727" t="str">
            <v>Analisa EI-236</v>
          </cell>
        </row>
        <row r="728">
          <cell r="A728" t="str">
            <v>JENIS PEKERJAAN</v>
          </cell>
          <cell r="D728" t="str">
            <v>: Gorong-Gorong Pipa Beton Bertulang, 1,5  m &lt; diameter dalam &lt;  2,3 m</v>
          </cell>
        </row>
        <row r="729">
          <cell r="A729" t="str">
            <v>SATUAN PEMBAYARAN</v>
          </cell>
          <cell r="D729" t="str">
            <v>: M1</v>
          </cell>
          <cell r="J729" t="str">
            <v xml:space="preserve">         URAIAN ANALISA HARGA SATUAN</v>
          </cell>
        </row>
        <row r="734">
          <cell r="A734" t="str">
            <v>ITEM PEMBAYARAN NO.</v>
          </cell>
          <cell r="D734" t="str">
            <v>:  2.3 (7)</v>
          </cell>
          <cell r="J734" t="str">
            <v>Analisa EI-236</v>
          </cell>
        </row>
        <row r="735">
          <cell r="A735" t="str">
            <v>JENIS PEKERJAAN</v>
          </cell>
          <cell r="D735" t="str">
            <v>:  Gorong2 Baja Bergelombang dengan dimensi … (mengacu pada SNI 03-6719-2002)</v>
          </cell>
        </row>
        <row r="736">
          <cell r="A736" t="str">
            <v>SATUAN PEMBAYARAN</v>
          </cell>
          <cell r="D736" t="str">
            <v>:  Ton</v>
          </cell>
          <cell r="J736" t="str">
            <v xml:space="preserve">         URAIAN ANALISA HARGA SATUAN</v>
          </cell>
        </row>
        <row r="739">
          <cell r="A739" t="str">
            <v>No.</v>
          </cell>
          <cell r="C739" t="str">
            <v>U R A I A N</v>
          </cell>
          <cell r="G739" t="str">
            <v>KODE</v>
          </cell>
          <cell r="H739" t="str">
            <v>KOEF.</v>
          </cell>
          <cell r="I739" t="str">
            <v>SATUAN</v>
          </cell>
          <cell r="J739" t="str">
            <v>KETERANGAN</v>
          </cell>
        </row>
        <row r="742">
          <cell r="A742" t="str">
            <v>I.</v>
          </cell>
          <cell r="C742" t="str">
            <v>ASUMSI</v>
          </cell>
        </row>
        <row r="743">
          <cell r="A743">
            <v>1</v>
          </cell>
          <cell r="C743" t="str">
            <v>Pekerjaan dilakukan secara mekanik/manual</v>
          </cell>
        </row>
        <row r="744">
          <cell r="A744">
            <v>2</v>
          </cell>
          <cell r="C744" t="str">
            <v>Lokasi pekerjaan : sepanjang jalan</v>
          </cell>
        </row>
        <row r="745">
          <cell r="A745">
            <v>3</v>
          </cell>
          <cell r="C745" t="str">
            <v>Diameter gorong-gorong baja</v>
          </cell>
          <cell r="G745" t="str">
            <v>d</v>
          </cell>
          <cell r="H745">
            <v>1</v>
          </cell>
          <cell r="I745" t="str">
            <v>m</v>
          </cell>
        </row>
        <row r="746">
          <cell r="A746">
            <v>4</v>
          </cell>
          <cell r="C746" t="str">
            <v>Jarak rata-rata Base Camp ke lokasi pekerjaan</v>
          </cell>
          <cell r="G746" t="str">
            <v>L</v>
          </cell>
          <cell r="H746">
            <v>8.7249999999999996</v>
          </cell>
          <cell r="I746" t="str">
            <v>Km</v>
          </cell>
        </row>
        <row r="747">
          <cell r="A747">
            <v>5</v>
          </cell>
          <cell r="C747" t="str">
            <v>Jam kerja efektif per-hari</v>
          </cell>
          <cell r="G747" t="str">
            <v>Tk</v>
          </cell>
          <cell r="H747">
            <v>7</v>
          </cell>
          <cell r="I747" t="str">
            <v>Jam</v>
          </cell>
        </row>
        <row r="748">
          <cell r="A748">
            <v>6</v>
          </cell>
          <cell r="C748" t="str">
            <v>Tebal gorong-gorong</v>
          </cell>
          <cell r="G748" t="str">
            <v>tg</v>
          </cell>
          <cell r="H748">
            <v>0.25</v>
          </cell>
          <cell r="I748" t="str">
            <v>Cm</v>
          </cell>
        </row>
        <row r="749">
          <cell r="A749">
            <v>7</v>
          </cell>
          <cell r="C749" t="str">
            <v>BJ Pipa Baja Bergelombang</v>
          </cell>
          <cell r="G749" t="str">
            <v>BJp</v>
          </cell>
          <cell r="H749">
            <v>7.9</v>
          </cell>
          <cell r="I749" t="str">
            <v>T/m3</v>
          </cell>
        </row>
        <row r="750">
          <cell r="G750" t="str">
            <v>BJp1</v>
          </cell>
          <cell r="H750">
            <v>0.12445321428571117</v>
          </cell>
          <cell r="I750" t="str">
            <v>T/m'</v>
          </cell>
        </row>
        <row r="751">
          <cell r="A751" t="str">
            <v>II.</v>
          </cell>
          <cell r="C751" t="str">
            <v>URUTAN KERJA</v>
          </cell>
        </row>
        <row r="753">
          <cell r="A753">
            <v>1</v>
          </cell>
          <cell r="C753" t="str">
            <v>Gorong-gorong baja diterima dari pemasok</v>
          </cell>
        </row>
        <row r="754">
          <cell r="C754" t="str">
            <v>di lokasi pekerjaan</v>
          </cell>
        </row>
        <row r="755">
          <cell r="A755">
            <v>3</v>
          </cell>
          <cell r="C755" t="str">
            <v>Dasar gorong-gorong digali sesuai kebutuhan dan ma-</v>
          </cell>
        </row>
        <row r="756">
          <cell r="C756" t="str">
            <v>terial backfill dipadatkan dengan Tamper</v>
          </cell>
        </row>
        <row r="757">
          <cell r="A757">
            <v>4</v>
          </cell>
          <cell r="C757" t="str">
            <v>Tebal lapis porus pada dasar gorong-gorong baja</v>
          </cell>
          <cell r="G757" t="str">
            <v>tp</v>
          </cell>
          <cell r="H757">
            <v>0.15</v>
          </cell>
          <cell r="I757" t="str">
            <v>M</v>
          </cell>
        </row>
        <row r="758">
          <cell r="A758">
            <v>5</v>
          </cell>
          <cell r="C758" t="str">
            <v>Material pilihan untuk penimbunan kembali (padat)</v>
          </cell>
        </row>
        <row r="759">
          <cell r="A759">
            <v>6</v>
          </cell>
          <cell r="C759" t="str">
            <v>Sekelompok pekerja akan melaksanakan pekerjaan</v>
          </cell>
        </row>
        <row r="760">
          <cell r="C760" t="str">
            <v>dengan cara manual dengan menggunakan alat bantu</v>
          </cell>
        </row>
        <row r="762">
          <cell r="A762" t="str">
            <v>III.</v>
          </cell>
          <cell r="C762" t="str">
            <v>PEMAKAIAN BAHAN, ALAT DAN TENAGA</v>
          </cell>
        </row>
        <row r="763">
          <cell r="A763" t="str">
            <v xml:space="preserve">   1.</v>
          </cell>
          <cell r="C763" t="str">
            <v>BAHAN</v>
          </cell>
        </row>
        <row r="764">
          <cell r="C764" t="str">
            <v>Untuk mendapatkan 1 M' gorong-gorong diperlukan</v>
          </cell>
        </row>
        <row r="765">
          <cell r="C765" t="str">
            <v>- Baja Bergelombang</v>
          </cell>
          <cell r="G765" t="str">
            <v>(M46)</v>
          </cell>
          <cell r="H765">
            <v>1050</v>
          </cell>
          <cell r="I765" t="str">
            <v>Kg</v>
          </cell>
        </row>
        <row r="766">
          <cell r="C766" t="str">
            <v>- Urugan Porus = {(tp*(0.5+2*tg/100+d+0.5)*1)*1.05} x (1/BJp1)</v>
          </cell>
          <cell r="G766" t="str">
            <v>(EI-241)</v>
          </cell>
          <cell r="H766">
            <v>2.5373993095512715</v>
          </cell>
          <cell r="I766" t="str">
            <v>M3</v>
          </cell>
        </row>
        <row r="767">
          <cell r="C767" t="str">
            <v>- Mat. Pilihan = {((2*tg/100+d+0.5)*(0.5+2*tg/100+d+0.5)</v>
          </cell>
          <cell r="G767" t="str">
            <v>(M09)</v>
          </cell>
          <cell r="H767">
            <v>18.763120248860478</v>
          </cell>
          <cell r="I767" t="str">
            <v>M3</v>
          </cell>
          <cell r="J767" t="str">
            <v xml:space="preserve"> = Vp</v>
          </cell>
        </row>
        <row r="768">
          <cell r="C768" t="str">
            <v xml:space="preserve">                      -(22/7*(0.5*(2*tg/100+d))^2)*1)*1.05} x (1/BJp1)</v>
          </cell>
        </row>
        <row r="770">
          <cell r="A770" t="str">
            <v xml:space="preserve">   2.</v>
          </cell>
          <cell r="C770" t="str">
            <v>ALAT</v>
          </cell>
        </row>
        <row r="771">
          <cell r="A771" t="str">
            <v>2.a.</v>
          </cell>
          <cell r="C771" t="str">
            <v>TAMPER</v>
          </cell>
          <cell r="G771" t="str">
            <v>(E25)</v>
          </cell>
        </row>
        <row r="772">
          <cell r="C772" t="str">
            <v>Kecepatan</v>
          </cell>
          <cell r="G772" t="str">
            <v>v</v>
          </cell>
          <cell r="H772">
            <v>0.5</v>
          </cell>
          <cell r="I772" t="str">
            <v>Km / Jam</v>
          </cell>
        </row>
        <row r="773">
          <cell r="C773" t="str">
            <v>Efisiensi alat</v>
          </cell>
          <cell r="G773" t="str">
            <v>Fa</v>
          </cell>
          <cell r="H773">
            <v>0.83</v>
          </cell>
          <cell r="I773" t="str">
            <v>-</v>
          </cell>
        </row>
        <row r="774">
          <cell r="C774" t="str">
            <v>Lebar pemadatan</v>
          </cell>
          <cell r="G774" t="str">
            <v>Lb</v>
          </cell>
          <cell r="H774">
            <v>0.4</v>
          </cell>
          <cell r="I774" t="str">
            <v>M</v>
          </cell>
        </row>
        <row r="775">
          <cell r="C775" t="str">
            <v>Banyak lintasan</v>
          </cell>
          <cell r="G775" t="str">
            <v>n</v>
          </cell>
          <cell r="H775">
            <v>10</v>
          </cell>
          <cell r="I775" t="str">
            <v>lintasan</v>
          </cell>
        </row>
        <row r="776">
          <cell r="C776" t="str">
            <v>Tebal lapis hamparan</v>
          </cell>
          <cell r="G776" t="str">
            <v>tp</v>
          </cell>
          <cell r="H776">
            <v>0.2</v>
          </cell>
          <cell r="I776" t="str">
            <v>M</v>
          </cell>
        </row>
        <row r="779">
          <cell r="C779" t="str">
            <v>Kap. Prod. / Jam   =</v>
          </cell>
          <cell r="D779" t="str">
            <v>v x 1000 x Fa x Lb x 60</v>
          </cell>
          <cell r="G779" t="str">
            <v>Q1</v>
          </cell>
          <cell r="H779">
            <v>3.3200000000000003</v>
          </cell>
          <cell r="I779" t="str">
            <v xml:space="preserve">M3 / Jam </v>
          </cell>
        </row>
        <row r="780">
          <cell r="D780" t="str">
            <v xml:space="preserve">    n x tp</v>
          </cell>
        </row>
        <row r="782">
          <cell r="C782" t="str">
            <v>Koefisien Alat / T</v>
          </cell>
          <cell r="D782" t="str">
            <v xml:space="preserve"> =  1  :  Q1 x Vp</v>
          </cell>
          <cell r="G782" t="str">
            <v>(E25)</v>
          </cell>
          <cell r="H782">
            <v>0.76427690046725039</v>
          </cell>
          <cell r="I782" t="str">
            <v>jam</v>
          </cell>
        </row>
        <row r="785">
          <cell r="A785" t="str">
            <v>2.c.</v>
          </cell>
          <cell r="C785" t="str">
            <v>ALAT  BANTU</v>
          </cell>
        </row>
        <row r="786">
          <cell r="C786" t="str">
            <v>Diperlukan alat-alat bantu kecil</v>
          </cell>
          <cell r="J786" t="str">
            <v>Lump Sump</v>
          </cell>
        </row>
        <row r="787">
          <cell r="C787" t="str">
            <v>- Sekop    =         3   buah</v>
          </cell>
        </row>
        <row r="788">
          <cell r="C788" t="str">
            <v>- Pacul     =         3   buah</v>
          </cell>
        </row>
        <row r="789">
          <cell r="C789" t="str">
            <v>- Alat-alat kecil lain</v>
          </cell>
        </row>
        <row r="794">
          <cell r="J794" t="str">
            <v>Berlanjut ke halaman berikut</v>
          </cell>
        </row>
        <row r="795">
          <cell r="A795" t="str">
            <v>ITEM PEMBAYARAN NO.</v>
          </cell>
          <cell r="D795" t="str">
            <v>:  2.3 (7)</v>
          </cell>
          <cell r="J795" t="str">
            <v>Analisa EI-236</v>
          </cell>
        </row>
        <row r="796">
          <cell r="A796" t="str">
            <v>JENIS PEKERJAAN</v>
          </cell>
          <cell r="D796" t="str">
            <v>:  Gorong2 Baja Bergelombang dengan dimensi … (mengacu pada SNI 03-6719-2002)</v>
          </cell>
        </row>
        <row r="797">
          <cell r="A797" t="str">
            <v>SATUAN PEMBAYARAN</v>
          </cell>
          <cell r="D797" t="str">
            <v>:  Ton</v>
          </cell>
          <cell r="J797" t="str">
            <v xml:space="preserve">         URAIAN ANALISA HARGA SATUAN</v>
          </cell>
        </row>
        <row r="798">
          <cell r="J798" t="str">
            <v>Lanjutan</v>
          </cell>
        </row>
        <row r="800">
          <cell r="A800" t="str">
            <v>No.</v>
          </cell>
          <cell r="C800" t="str">
            <v>U R A I A N</v>
          </cell>
          <cell r="G800" t="str">
            <v>KODE</v>
          </cell>
          <cell r="H800" t="str">
            <v>KOEF.</v>
          </cell>
          <cell r="I800" t="str">
            <v>SATUAN</v>
          </cell>
          <cell r="J800" t="str">
            <v>KETERANGAN</v>
          </cell>
        </row>
        <row r="803">
          <cell r="A803" t="str">
            <v xml:space="preserve">   3.</v>
          </cell>
          <cell r="C803" t="str">
            <v>TENAGA</v>
          </cell>
        </row>
        <row r="804">
          <cell r="C804" t="str">
            <v xml:space="preserve">Produksi Gorong-gorong / hari </v>
          </cell>
          <cell r="G804" t="str">
            <v>Qt</v>
          </cell>
          <cell r="H804">
            <v>1.3</v>
          </cell>
          <cell r="I804" t="str">
            <v>Ton</v>
          </cell>
          <cell r="J804">
            <v>10</v>
          </cell>
        </row>
        <row r="805">
          <cell r="J805" t="str">
            <v>M' per hari</v>
          </cell>
        </row>
        <row r="806">
          <cell r="C806" t="str">
            <v>Kebutuhan tenaga :</v>
          </cell>
        </row>
        <row r="807">
          <cell r="D807" t="str">
            <v>- Pekerja</v>
          </cell>
          <cell r="G807" t="str">
            <v>P</v>
          </cell>
          <cell r="H807">
            <v>12</v>
          </cell>
          <cell r="I807" t="str">
            <v>orang</v>
          </cell>
        </row>
        <row r="808">
          <cell r="D808" t="str">
            <v>- Tukang</v>
          </cell>
          <cell r="G808" t="str">
            <v>T</v>
          </cell>
          <cell r="H808">
            <v>1</v>
          </cell>
          <cell r="I808" t="str">
            <v>orang</v>
          </cell>
        </row>
        <row r="809">
          <cell r="D809" t="str">
            <v>- Mandor</v>
          </cell>
          <cell r="G809" t="str">
            <v>M</v>
          </cell>
          <cell r="H809">
            <v>1</v>
          </cell>
          <cell r="I809" t="str">
            <v>orang</v>
          </cell>
        </row>
        <row r="811">
          <cell r="C811" t="str">
            <v>Koefisien tenaga / Ton   :</v>
          </cell>
        </row>
        <row r="812">
          <cell r="D812" t="str">
            <v>- Pekerja</v>
          </cell>
          <cell r="E812" t="str">
            <v>= (Tk x P) : Qt</v>
          </cell>
          <cell r="G812" t="str">
            <v>(L01)</v>
          </cell>
          <cell r="H812">
            <v>64.615384615384613</v>
          </cell>
          <cell r="I812" t="str">
            <v>jam</v>
          </cell>
        </row>
        <row r="813">
          <cell r="D813" t="str">
            <v>- Tukang</v>
          </cell>
          <cell r="E813" t="str">
            <v>= (Tk x T) : Qt</v>
          </cell>
          <cell r="G813" t="str">
            <v>(L02)</v>
          </cell>
          <cell r="H813">
            <v>5.3846153846153841</v>
          </cell>
          <cell r="I813" t="str">
            <v>jam</v>
          </cell>
        </row>
        <row r="814">
          <cell r="D814" t="str">
            <v>- Mandor</v>
          </cell>
          <cell r="E814" t="str">
            <v>= (Tk x M) : Qt</v>
          </cell>
          <cell r="G814" t="str">
            <v>(L03)</v>
          </cell>
          <cell r="H814">
            <v>5.3846153846153841</v>
          </cell>
          <cell r="I814" t="str">
            <v>jam</v>
          </cell>
        </row>
        <row r="816">
          <cell r="A816" t="str">
            <v>4.</v>
          </cell>
          <cell r="C816" t="str">
            <v>HARGA DASAR SATUAN UPAH, BAHAN DAN ALAT</v>
          </cell>
        </row>
        <row r="817">
          <cell r="C817" t="str">
            <v>Lihat lampiran.</v>
          </cell>
        </row>
        <row r="819">
          <cell r="A819" t="str">
            <v>5.</v>
          </cell>
          <cell r="C819" t="str">
            <v>ANALISA HARGA SATUAN PEKERJAAN</v>
          </cell>
        </row>
        <row r="820">
          <cell r="C820" t="str">
            <v>Lihat perhitungan dalam FORMULIR STANDAR UNTUK</v>
          </cell>
        </row>
        <row r="821">
          <cell r="C821" t="str">
            <v>PEREKEMAN ANALISA MASING-MASING HARGA</v>
          </cell>
        </row>
        <row r="822">
          <cell r="C822" t="str">
            <v>SATUAN.</v>
          </cell>
        </row>
        <row r="823">
          <cell r="C823" t="str">
            <v>Didapat Harga Satuan Pekerjaan :</v>
          </cell>
        </row>
        <row r="825">
          <cell r="C825" t="str">
            <v xml:space="preserve">Rp.  </v>
          </cell>
          <cell r="D825">
            <v>9967201.2306805458</v>
          </cell>
          <cell r="E825" t="str">
            <v xml:space="preserve"> / M'</v>
          </cell>
        </row>
        <row r="828">
          <cell r="A828" t="str">
            <v>6.</v>
          </cell>
          <cell r="C828" t="str">
            <v>WAKTU PELAKSANAAN YANG DIPERLUKAN</v>
          </cell>
        </row>
        <row r="829">
          <cell r="C829" t="str">
            <v>Masa Pelaksanaan :</v>
          </cell>
          <cell r="D829" t="str">
            <v>. . . . . . . . . . . .</v>
          </cell>
          <cell r="E829" t="str">
            <v>bulan</v>
          </cell>
        </row>
        <row r="831">
          <cell r="A831" t="str">
            <v>7.</v>
          </cell>
          <cell r="C831" t="str">
            <v>VOLUME PEKERJAAN YANG DIPERLUKAN</v>
          </cell>
        </row>
        <row r="832">
          <cell r="C832" t="str">
            <v>Volume pekerjaan  :</v>
          </cell>
          <cell r="D832">
            <v>1</v>
          </cell>
          <cell r="E832" t="str">
            <v>M'</v>
          </cell>
        </row>
        <row r="854">
          <cell r="A854" t="str">
            <v>ITEM PEMBAYARAN NO.</v>
          </cell>
          <cell r="D854" t="str">
            <v>:  2.3 (8)</v>
          </cell>
          <cell r="J854" t="str">
            <v xml:space="preserve">Analisa EI-235 </v>
          </cell>
        </row>
        <row r="855">
          <cell r="A855" t="str">
            <v>JENIS PEKERJAAN</v>
          </cell>
          <cell r="D855" t="str">
            <v>: Gorong-Gorong Pipa beton tanpa tulangan diameter dalam 100 mm sampai 900 mm</v>
          </cell>
          <cell r="L855" t="str">
            <v>FORMULIR STANDAR UNTUK</v>
          </cell>
        </row>
        <row r="856">
          <cell r="A856" t="str">
            <v>SATUAN PEMBAYARAN</v>
          </cell>
          <cell r="D856" t="str">
            <v>:  M1</v>
          </cell>
          <cell r="J856" t="str">
            <v xml:space="preserve">         URAIAN ANALISA HARGA SATUAN</v>
          </cell>
          <cell r="L856" t="str">
            <v>PEREKAMAN ANALISA MASING-MASING HARGA SATUAN</v>
          </cell>
        </row>
        <row r="857">
          <cell r="L857">
            <v>0</v>
          </cell>
        </row>
        <row r="859">
          <cell r="A859" t="str">
            <v>No.</v>
          </cell>
          <cell r="C859" t="str">
            <v>U R A I A N</v>
          </cell>
          <cell r="G859" t="str">
            <v>KODE</v>
          </cell>
          <cell r="H859" t="str">
            <v>KOEF.</v>
          </cell>
          <cell r="I859" t="str">
            <v>SATUAN</v>
          </cell>
          <cell r="J859" t="str">
            <v>KETERANGAN</v>
          </cell>
        </row>
        <row r="860">
          <cell r="L860" t="str">
            <v>PROYEK</v>
          </cell>
          <cell r="O860" t="str">
            <v>:</v>
          </cell>
        </row>
        <row r="861">
          <cell r="L861" t="str">
            <v>No. PAKET KONTRAK</v>
          </cell>
          <cell r="O861" t="str">
            <v>:</v>
          </cell>
        </row>
        <row r="862">
          <cell r="A862" t="str">
            <v>I.</v>
          </cell>
          <cell r="C862" t="str">
            <v>ASUMSI</v>
          </cell>
          <cell r="L862" t="str">
            <v>NAMA PAKET</v>
          </cell>
          <cell r="O862" t="str">
            <v>:</v>
          </cell>
        </row>
        <row r="863">
          <cell r="A863">
            <v>1</v>
          </cell>
          <cell r="C863" t="str">
            <v>Pekerjaan dilakukan secara mekanik/manual</v>
          </cell>
          <cell r="L863" t="str">
            <v>PROP / KAB / KODYA</v>
          </cell>
          <cell r="O863" t="str">
            <v>:</v>
          </cell>
        </row>
        <row r="864">
          <cell r="A864">
            <v>2</v>
          </cell>
          <cell r="C864" t="str">
            <v>Lokasi pekerjaan : sepanjang jalan</v>
          </cell>
          <cell r="L864" t="str">
            <v>ITEM PEMBAYARAN NO.</v>
          </cell>
          <cell r="O864" t="str">
            <v>:  2.3 (8)</v>
          </cell>
          <cell r="R864" t="str">
            <v>PERKIRAAN VOL. PEK.</v>
          </cell>
          <cell r="T864" t="str">
            <v>:</v>
          </cell>
          <cell r="U864">
            <v>1</v>
          </cell>
        </row>
        <row r="865">
          <cell r="A865">
            <v>3</v>
          </cell>
          <cell r="C865" t="str">
            <v>Diameter bagian dalam gorong-gorong</v>
          </cell>
          <cell r="G865" t="str">
            <v>d</v>
          </cell>
          <cell r="H865">
            <v>0.25</v>
          </cell>
          <cell r="I865" t="str">
            <v>m</v>
          </cell>
          <cell r="L865" t="str">
            <v>JENIS PEKERJAAN</v>
          </cell>
          <cell r="O865" t="str">
            <v>: Gorong-Gorong Pipa beton tanpa tulangan diameter dalam 100 mm sampai 900 mm</v>
          </cell>
          <cell r="R865" t="str">
            <v>TOTAL HARGA (Rp.)</v>
          </cell>
          <cell r="T865" t="str">
            <v>:</v>
          </cell>
          <cell r="U865">
            <v>218715.29344341051</v>
          </cell>
        </row>
        <row r="866">
          <cell r="A866">
            <v>4</v>
          </cell>
          <cell r="C866" t="str">
            <v>Jarak rata-rata Base Camp ke lokasi pekerjaan</v>
          </cell>
          <cell r="G866" t="str">
            <v>L</v>
          </cell>
          <cell r="H866">
            <v>8.7249999999999996</v>
          </cell>
          <cell r="I866" t="str">
            <v>Km</v>
          </cell>
          <cell r="L866" t="str">
            <v>SATUAN PEMBAYARAN</v>
          </cell>
          <cell r="O866" t="str">
            <v>:  M1</v>
          </cell>
          <cell r="Q866">
            <v>0</v>
          </cell>
          <cell r="R866" t="str">
            <v>% THD. BIAYA PROYEK</v>
          </cell>
          <cell r="T866" t="str">
            <v>:</v>
          </cell>
          <cell r="U866" t="e">
            <v>#DIV/0!</v>
          </cell>
        </row>
        <row r="867">
          <cell r="A867">
            <v>5</v>
          </cell>
          <cell r="C867" t="str">
            <v>Jam kerja efektif per-hari</v>
          </cell>
          <cell r="G867" t="str">
            <v>Tk</v>
          </cell>
          <cell r="H867">
            <v>7</v>
          </cell>
          <cell r="I867" t="str">
            <v>jam</v>
          </cell>
        </row>
        <row r="868">
          <cell r="A868">
            <v>6</v>
          </cell>
          <cell r="C868" t="str">
            <v>Tebal gorong-gorong</v>
          </cell>
          <cell r="G868" t="str">
            <v>tg</v>
          </cell>
          <cell r="H868">
            <v>6.5</v>
          </cell>
          <cell r="I868" t="str">
            <v>Cm</v>
          </cell>
        </row>
        <row r="869">
          <cell r="Q869" t="str">
            <v>PERKIRAAN</v>
          </cell>
          <cell r="R869" t="str">
            <v>HARGA</v>
          </cell>
          <cell r="S869" t="str">
            <v>JUMLAH</v>
          </cell>
        </row>
        <row r="870">
          <cell r="A870" t="str">
            <v>II.</v>
          </cell>
          <cell r="C870" t="str">
            <v>URUTAN KERJA</v>
          </cell>
          <cell r="L870" t="str">
            <v>NO.</v>
          </cell>
          <cell r="N870" t="str">
            <v>KOMPONEN</v>
          </cell>
          <cell r="P870" t="str">
            <v>SATUAN</v>
          </cell>
          <cell r="Q870" t="str">
            <v>KUANTITAS</v>
          </cell>
          <cell r="R870" t="str">
            <v>SATUAN</v>
          </cell>
          <cell r="S870" t="str">
            <v>HARGA</v>
          </cell>
        </row>
        <row r="871">
          <cell r="A871">
            <v>1</v>
          </cell>
          <cell r="C871" t="str">
            <v>Gorong-gorong dicetak di Base Camp</v>
          </cell>
          <cell r="R871" t="str">
            <v>(Rp.)</v>
          </cell>
          <cell r="S871" t="str">
            <v>(Rp.)</v>
          </cell>
        </row>
        <row r="872">
          <cell r="A872">
            <v>2</v>
          </cell>
          <cell r="C872" t="str">
            <v>Dump Truck mengangkut gorong-gorong jadi</v>
          </cell>
        </row>
        <row r="873">
          <cell r="C873" t="str">
            <v>ke lapangan</v>
          </cell>
        </row>
        <row r="874">
          <cell r="A874">
            <v>3</v>
          </cell>
          <cell r="C874" t="str">
            <v>Dasar gorong-gorong digali sesuai kebutuhan dan ma-</v>
          </cell>
          <cell r="L874" t="str">
            <v>A.</v>
          </cell>
          <cell r="N874" t="str">
            <v>TENAGA</v>
          </cell>
        </row>
        <row r="875">
          <cell r="C875" t="str">
            <v>terial backfill dipadatkan dengan Tamper</v>
          </cell>
        </row>
        <row r="876">
          <cell r="A876">
            <v>4</v>
          </cell>
          <cell r="C876" t="str">
            <v>Tebal lapis porus pada dasar gorong-gorong pipa baja</v>
          </cell>
          <cell r="G876" t="str">
            <v>tp</v>
          </cell>
          <cell r="H876">
            <v>0.1</v>
          </cell>
          <cell r="I876" t="str">
            <v>M</v>
          </cell>
          <cell r="J876" t="str">
            <v xml:space="preserve"> Sand bedding</v>
          </cell>
          <cell r="L876" t="str">
            <v>1.</v>
          </cell>
          <cell r="N876" t="str">
            <v>Pekerja</v>
          </cell>
          <cell r="O876" t="str">
            <v>(L01)</v>
          </cell>
          <cell r="P876" t="str">
            <v>jam</v>
          </cell>
          <cell r="Q876">
            <v>1.75</v>
          </cell>
          <cell r="R876">
            <v>2857.14</v>
          </cell>
          <cell r="U876">
            <v>4999.9949999999999</v>
          </cell>
        </row>
        <row r="877">
          <cell r="A877">
            <v>5</v>
          </cell>
          <cell r="C877" t="str">
            <v>Material pilihan untuk penimbunan kembali (padat)</v>
          </cell>
          <cell r="L877" t="str">
            <v>2.</v>
          </cell>
          <cell r="N877" t="str">
            <v>Tukang</v>
          </cell>
          <cell r="O877" t="str">
            <v>(L02)</v>
          </cell>
          <cell r="P877" t="str">
            <v>jam</v>
          </cell>
          <cell r="Q877">
            <v>0</v>
          </cell>
          <cell r="R877">
            <v>4285.71</v>
          </cell>
          <cell r="U877">
            <v>0</v>
          </cell>
        </row>
        <row r="878">
          <cell r="A878">
            <v>6</v>
          </cell>
          <cell r="C878" t="str">
            <v>Sekelompok pekerja akan melaksanakan pekerjaan</v>
          </cell>
          <cell r="L878" t="str">
            <v>3.</v>
          </cell>
          <cell r="N878" t="str">
            <v>Mandor</v>
          </cell>
          <cell r="O878" t="str">
            <v>(L03)</v>
          </cell>
          <cell r="P878" t="str">
            <v>jam</v>
          </cell>
          <cell r="Q878">
            <v>0.35</v>
          </cell>
          <cell r="R878">
            <v>3214.29</v>
          </cell>
          <cell r="U878">
            <v>1125.0014999999999</v>
          </cell>
        </row>
        <row r="879">
          <cell r="C879" t="str">
            <v>dengan cara manual dengan menggunakan alat bantu</v>
          </cell>
        </row>
        <row r="880">
          <cell r="Q880" t="str">
            <v xml:space="preserve">JUMLAH HARGA TENAGA   </v>
          </cell>
          <cell r="U880">
            <v>6124.9964999999993</v>
          </cell>
        </row>
        <row r="882">
          <cell r="A882" t="str">
            <v>III.</v>
          </cell>
          <cell r="C882" t="str">
            <v>PEMAKAIAN BAHAN, ALAT DAN TENAGA</v>
          </cell>
          <cell r="L882" t="str">
            <v>B.</v>
          </cell>
          <cell r="N882" t="str">
            <v>BAHAN</v>
          </cell>
        </row>
        <row r="883">
          <cell r="A883" t="str">
            <v xml:space="preserve">   1.</v>
          </cell>
          <cell r="C883" t="str">
            <v>BAHAN</v>
          </cell>
        </row>
        <row r="884">
          <cell r="C884" t="str">
            <v>Untuk mendapatkan 1 M' gorong-gorong diperlukan</v>
          </cell>
          <cell r="L884" t="str">
            <v>1.</v>
          </cell>
          <cell r="N884" t="str">
            <v>Beton K-175</v>
          </cell>
          <cell r="O884" t="str">
            <v>(EI-716)</v>
          </cell>
          <cell r="P884" t="str">
            <v>M3</v>
          </cell>
          <cell r="Q884">
            <v>6.4324109582251016E-2</v>
          </cell>
          <cell r="R884">
            <v>579443.14540291647</v>
          </cell>
          <cell r="U884">
            <v>37272.16438158141</v>
          </cell>
        </row>
        <row r="885">
          <cell r="C885" t="str">
            <v>- Beton K-175 = (22/7*((2*tg/100+d)/2)^2)-(22/7*(d/2)^2))*1</v>
          </cell>
          <cell r="G885" t="str">
            <v>(EI-716)</v>
          </cell>
          <cell r="H885">
            <v>6.4324109582251016E-2</v>
          </cell>
          <cell r="I885" t="str">
            <v>M3</v>
          </cell>
          <cell r="L885" t="str">
            <v>2.</v>
          </cell>
          <cell r="N885" t="str">
            <v>Urugan Porus</v>
          </cell>
          <cell r="O885" t="str">
            <v>(EI-241)</v>
          </cell>
          <cell r="P885" t="str">
            <v>M3</v>
          </cell>
          <cell r="Q885">
            <v>7.1400000000000005E-2</v>
          </cell>
          <cell r="R885">
            <v>186901.40625406182</v>
          </cell>
          <cell r="U885">
            <v>13344.760406540016</v>
          </cell>
        </row>
        <row r="886">
          <cell r="C886" t="str">
            <v>- Timbunan Porus      = {(tp*(0.15+2*tg/100+d+0.15)*1)*1.05}</v>
          </cell>
          <cell r="G886" t="str">
            <v>(EI-241)</v>
          </cell>
          <cell r="H886">
            <v>7.1400000000000005E-2</v>
          </cell>
          <cell r="I886" t="str">
            <v>M3</v>
          </cell>
          <cell r="L886" t="str">
            <v>3.</v>
          </cell>
          <cell r="N886" t="str">
            <v>Mat. Pilihan</v>
          </cell>
          <cell r="O886" t="str">
            <v>(M09)</v>
          </cell>
          <cell r="P886" t="str">
            <v>M3</v>
          </cell>
          <cell r="Q886">
            <v>0.25929000000000008</v>
          </cell>
          <cell r="R886">
            <v>25000</v>
          </cell>
          <cell r="U886">
            <v>6482.2500000000018</v>
          </cell>
        </row>
        <row r="887">
          <cell r="C887" t="str">
            <v>- Material Pilihan  = ((2*tg/100+d+0.15)*(0.15+2*tg/100+d+0.15)</v>
          </cell>
          <cell r="G887" t="str">
            <v>(M09)</v>
          </cell>
          <cell r="H887">
            <v>0.25929000000000008</v>
          </cell>
          <cell r="I887" t="str">
            <v>M3</v>
          </cell>
          <cell r="J887" t="str">
            <v xml:space="preserve"> = Vp</v>
          </cell>
        </row>
        <row r="888">
          <cell r="D888" t="str">
            <v>-(22/7*(0.5*(2*tg/100+d))^2))*1*1.05</v>
          </cell>
        </row>
        <row r="890">
          <cell r="A890" t="str">
            <v xml:space="preserve">   2.</v>
          </cell>
          <cell r="C890" t="str">
            <v>ALAT</v>
          </cell>
          <cell r="Q890" t="str">
            <v xml:space="preserve">JUMLAH HARGA BAHAN   </v>
          </cell>
          <cell r="U890">
            <v>57099.174788121425</v>
          </cell>
        </row>
        <row r="891">
          <cell r="A891" t="str">
            <v>2.a.</v>
          </cell>
          <cell r="C891" t="str">
            <v>TAMPER</v>
          </cell>
          <cell r="G891" t="str">
            <v>(E25)</v>
          </cell>
        </row>
        <row r="892">
          <cell r="C892" t="str">
            <v>Kecepatan</v>
          </cell>
          <cell r="G892" t="str">
            <v>v</v>
          </cell>
          <cell r="H892">
            <v>0.5</v>
          </cell>
          <cell r="I892" t="str">
            <v>Km / Jam</v>
          </cell>
          <cell r="L892" t="str">
            <v>C.</v>
          </cell>
          <cell r="N892" t="str">
            <v>PERALATAN</v>
          </cell>
        </row>
        <row r="893">
          <cell r="C893" t="str">
            <v>Efisiensi alat</v>
          </cell>
          <cell r="G893" t="str">
            <v>Fa</v>
          </cell>
          <cell r="H893">
            <v>0.83</v>
          </cell>
          <cell r="I893" t="str">
            <v>-</v>
          </cell>
        </row>
        <row r="894">
          <cell r="C894" t="str">
            <v>Lebar pemadatan</v>
          </cell>
          <cell r="G894" t="str">
            <v>Lb</v>
          </cell>
          <cell r="H894">
            <v>0.4</v>
          </cell>
          <cell r="I894" t="str">
            <v>M</v>
          </cell>
          <cell r="L894" t="str">
            <v>1.</v>
          </cell>
          <cell r="N894" t="str">
            <v>Tamper</v>
          </cell>
          <cell r="O894" t="str">
            <v>(E25)</v>
          </cell>
          <cell r="P894" t="str">
            <v>jam</v>
          </cell>
          <cell r="Q894">
            <v>7.8099397590361455E-2</v>
          </cell>
          <cell r="R894">
            <v>18672.16854694486</v>
          </cell>
          <cell r="U894">
            <v>1458.2851152220883</v>
          </cell>
        </row>
        <row r="895">
          <cell r="C895" t="str">
            <v>Banyak lintasan</v>
          </cell>
          <cell r="G895" t="str">
            <v>n</v>
          </cell>
          <cell r="H895">
            <v>10</v>
          </cell>
          <cell r="I895" t="str">
            <v>lintasan</v>
          </cell>
          <cell r="L895" t="str">
            <v>2.</v>
          </cell>
          <cell r="N895" t="str">
            <v>Dump Truck</v>
          </cell>
          <cell r="O895" t="str">
            <v>(E08)</v>
          </cell>
          <cell r="P895" t="str">
            <v>jam</v>
          </cell>
          <cell r="Q895">
            <v>7.210090361445784E-2</v>
          </cell>
          <cell r="R895">
            <v>153645.58193291764</v>
          </cell>
          <cell r="U895">
            <v>11077.98529373258</v>
          </cell>
        </row>
        <row r="896">
          <cell r="C896" t="str">
            <v>Tebal lapis hamparan</v>
          </cell>
          <cell r="G896" t="str">
            <v>tp</v>
          </cell>
          <cell r="H896">
            <v>0.2</v>
          </cell>
          <cell r="I896" t="str">
            <v>M</v>
          </cell>
          <cell r="L896" t="str">
            <v>3.</v>
          </cell>
          <cell r="N896" t="str">
            <v>Alat  Bantu</v>
          </cell>
          <cell r="P896" t="str">
            <v>Ls</v>
          </cell>
          <cell r="Q896">
            <v>1</v>
          </cell>
          <cell r="R896">
            <v>150</v>
          </cell>
          <cell r="U896">
            <v>150</v>
          </cell>
        </row>
        <row r="899">
          <cell r="C899" t="str">
            <v>Kap. Prod. / Jam   =</v>
          </cell>
          <cell r="D899" t="str">
            <v>v x 1000 x Fa x Lb x 60</v>
          </cell>
          <cell r="G899" t="str">
            <v>Q1</v>
          </cell>
          <cell r="H899">
            <v>3.3200000000000003</v>
          </cell>
          <cell r="I899" t="str">
            <v xml:space="preserve">M3 / Jam </v>
          </cell>
        </row>
        <row r="900">
          <cell r="D900" t="str">
            <v xml:space="preserve">    n x tp</v>
          </cell>
        </row>
        <row r="902">
          <cell r="C902" t="str">
            <v>Koefisien Alat / m'</v>
          </cell>
          <cell r="D902" t="str">
            <v xml:space="preserve"> =  1  :  Q1 x Vp</v>
          </cell>
          <cell r="G902" t="str">
            <v>(E25)</v>
          </cell>
          <cell r="H902">
            <v>7.8099397590361455E-2</v>
          </cell>
          <cell r="I902" t="str">
            <v>jam</v>
          </cell>
          <cell r="Q902" t="str">
            <v xml:space="preserve">JUMLAH HARGA PERALATAN   </v>
          </cell>
          <cell r="U902">
            <v>12686.270408954668</v>
          </cell>
        </row>
        <row r="904">
          <cell r="A904" t="str">
            <v>2.b.</v>
          </cell>
          <cell r="C904" t="str">
            <v>DUMP TRUCK</v>
          </cell>
          <cell r="G904" t="str">
            <v>(E08)</v>
          </cell>
          <cell r="L904" t="str">
            <v>D.</v>
          </cell>
          <cell r="N904" t="str">
            <v>JUMLAH HARGA TENAGA, BAHAN DAN PERALATAN  ( A + B + C )</v>
          </cell>
          <cell r="U904">
            <v>75910.441697076094</v>
          </cell>
        </row>
        <row r="905">
          <cell r="C905" t="str">
            <v>Kapasitas bak sekali muat</v>
          </cell>
          <cell r="G905" t="str">
            <v>V</v>
          </cell>
          <cell r="H905">
            <v>20</v>
          </cell>
          <cell r="I905" t="str">
            <v>Buah/M'</v>
          </cell>
          <cell r="L905" t="str">
            <v>E.</v>
          </cell>
          <cell r="N905" t="str">
            <v>OVERHEAD &amp; PROFIT</v>
          </cell>
          <cell r="P905">
            <v>10</v>
          </cell>
          <cell r="Q905" t="str">
            <v>%  x  D</v>
          </cell>
          <cell r="U905">
            <v>7591.0441697076094</v>
          </cell>
        </row>
        <row r="906">
          <cell r="C906" t="str">
            <v>Faktor efisiensi alat</v>
          </cell>
          <cell r="G906" t="str">
            <v>Fa</v>
          </cell>
          <cell r="H906">
            <v>0.83</v>
          </cell>
          <cell r="L906" t="str">
            <v>F.</v>
          </cell>
          <cell r="N906" t="str">
            <v>HARGA SATUAN PEKERJAAN  ( D + E )</v>
          </cell>
          <cell r="U906">
            <v>83501.485866783711</v>
          </cell>
        </row>
        <row r="907">
          <cell r="C907" t="str">
            <v>Kecepatanrata-rata bermuatan</v>
          </cell>
          <cell r="G907" t="str">
            <v>v1</v>
          </cell>
          <cell r="H907">
            <v>40</v>
          </cell>
          <cell r="I907" t="str">
            <v>Km/Jam</v>
          </cell>
          <cell r="L907" t="str">
            <v>Note: 1</v>
          </cell>
          <cell r="N907" t="str">
            <v>SATUAN dapat berdasarkan atas jam operasi untuk Tenaga Kerja dan Peralatan, volume dan/atau ukuran</v>
          </cell>
        </row>
        <row r="908">
          <cell r="C908" t="str">
            <v>Kecepatan rata-rata kosong</v>
          </cell>
          <cell r="G908" t="str">
            <v>v2</v>
          </cell>
          <cell r="H908">
            <v>60</v>
          </cell>
          <cell r="I908" t="str">
            <v>Km/Jam</v>
          </cell>
          <cell r="N908" t="str">
            <v>berat untuk bahan-bahan.</v>
          </cell>
        </row>
        <row r="909">
          <cell r="C909" t="str">
            <v>Waktu siklus    :</v>
          </cell>
          <cell r="G909" t="str">
            <v>Ts1</v>
          </cell>
          <cell r="L909">
            <v>2</v>
          </cell>
          <cell r="N909" t="str">
            <v>Kuantitas satuan adalah kuantitas setiap komponen untuk menyelesaikan satu satuan pekerjaan dari nomor</v>
          </cell>
        </row>
        <row r="910">
          <cell r="C910" t="str">
            <v>- Waktu  tempuh in  si  = (L : v1 ) x 60</v>
          </cell>
          <cell r="G910" t="str">
            <v>T1</v>
          </cell>
          <cell r="H910">
            <v>13.087499999999999</v>
          </cell>
          <cell r="I910" t="str">
            <v>menit</v>
          </cell>
          <cell r="N910" t="str">
            <v>mata pembayaran.</v>
          </cell>
        </row>
        <row r="911">
          <cell r="C911" t="str">
            <v>-  Waktutempuh kosong  = (L : v2)  x  60</v>
          </cell>
          <cell r="G911" t="str">
            <v>T2</v>
          </cell>
          <cell r="H911">
            <v>8.7249999999999996</v>
          </cell>
          <cell r="I911" t="str">
            <v>menit</v>
          </cell>
          <cell r="L911">
            <v>3</v>
          </cell>
          <cell r="N911" t="str">
            <v>Biaya satuan untuk peralatan sudah termasuk bahan bakar, bahan habis dipakai dan operator.</v>
          </cell>
        </row>
        <row r="912">
          <cell r="C912" t="str">
            <v>-  Muat, bongkar dan lain-lain</v>
          </cell>
          <cell r="G912" t="str">
            <v>T3</v>
          </cell>
          <cell r="H912">
            <v>50</v>
          </cell>
          <cell r="I912" t="str">
            <v>menit</v>
          </cell>
          <cell r="L912">
            <v>4</v>
          </cell>
          <cell r="N912" t="str">
            <v>Biaya satuan sudah termasuk pengeluaran untuk seluruh pajak yang berkaitan (tetapi tidak termasuk PPN</v>
          </cell>
        </row>
        <row r="913">
          <cell r="G913" t="str">
            <v>Ts1</v>
          </cell>
          <cell r="H913">
            <v>71.8125</v>
          </cell>
          <cell r="I913" t="str">
            <v>menit</v>
          </cell>
          <cell r="N913" t="str">
            <v>yang dibayar dari kontrak) dan biaya-biaya lainnya.</v>
          </cell>
        </row>
        <row r="914">
          <cell r="J914" t="str">
            <v>Berlanjut ke halaman berikut</v>
          </cell>
        </row>
        <row r="915">
          <cell r="A915" t="str">
            <v>ITEM PEMBAYARAN NO.</v>
          </cell>
          <cell r="D915" t="str">
            <v>:  2.3 (8)</v>
          </cell>
          <cell r="J915" t="str">
            <v xml:space="preserve">Analisa EI-235 </v>
          </cell>
        </row>
        <row r="916">
          <cell r="A916" t="str">
            <v>JENIS PEKERJAAN</v>
          </cell>
          <cell r="D916" t="str">
            <v>: Gorong-Gorong Pipa beton tanpa tulangan diameter dalam 100 mm sampai 900 mm</v>
          </cell>
        </row>
        <row r="917">
          <cell r="A917" t="str">
            <v>SATUAN PEMBAYARAN</v>
          </cell>
          <cell r="D917" t="str">
            <v>:  M1</v>
          </cell>
          <cell r="J917" t="str">
            <v xml:space="preserve">         URAIAN ANALISA HARGA SATUAN</v>
          </cell>
        </row>
        <row r="918">
          <cell r="J918" t="str">
            <v>Lanjutan</v>
          </cell>
        </row>
        <row r="920">
          <cell r="A920" t="str">
            <v>No.</v>
          </cell>
          <cell r="C920" t="str">
            <v>U R A I A N</v>
          </cell>
          <cell r="G920" t="str">
            <v>KODE</v>
          </cell>
          <cell r="H920" t="str">
            <v>KOEF.</v>
          </cell>
          <cell r="I920" t="str">
            <v>SATUAN</v>
          </cell>
          <cell r="J920" t="str">
            <v>KETERANGAN</v>
          </cell>
        </row>
        <row r="923">
          <cell r="C923" t="str">
            <v>Kapasitas Produksi / Jam   =</v>
          </cell>
          <cell r="E923" t="str">
            <v>V x Fa x 60</v>
          </cell>
          <cell r="G923" t="str">
            <v>Q2</v>
          </cell>
          <cell r="H923">
            <v>13.869451697127936</v>
          </cell>
          <cell r="I923" t="str">
            <v xml:space="preserve">M' / Jam </v>
          </cell>
        </row>
        <row r="924">
          <cell r="E924" t="str">
            <v>Ts1</v>
          </cell>
        </row>
        <row r="926">
          <cell r="C926" t="str">
            <v>Koefisien Alat / m'</v>
          </cell>
          <cell r="D926" t="str">
            <v xml:space="preserve"> =  1  :  Q2</v>
          </cell>
          <cell r="G926" t="str">
            <v>(E08)</v>
          </cell>
          <cell r="H926">
            <v>7.210090361445784E-2</v>
          </cell>
          <cell r="I926" t="str">
            <v>jam</v>
          </cell>
        </row>
        <row r="929">
          <cell r="A929" t="str">
            <v>2.c.</v>
          </cell>
          <cell r="C929" t="str">
            <v>ALAT  BANTU</v>
          </cell>
        </row>
        <row r="930">
          <cell r="C930" t="str">
            <v>Diperlukan alat-alat bantu kecil</v>
          </cell>
          <cell r="J930" t="str">
            <v>Lump Sump</v>
          </cell>
        </row>
        <row r="931">
          <cell r="C931" t="str">
            <v>- Sekop    =         3   buah</v>
          </cell>
        </row>
        <row r="932">
          <cell r="C932" t="str">
            <v>- Pacul     =         3   buah</v>
          </cell>
        </row>
        <row r="933">
          <cell r="C933" t="str">
            <v>- Alat-alat kecil lain</v>
          </cell>
        </row>
        <row r="935">
          <cell r="A935" t="str">
            <v xml:space="preserve">   3.</v>
          </cell>
          <cell r="C935" t="str">
            <v>TENAGA</v>
          </cell>
        </row>
        <row r="936">
          <cell r="C936" t="str">
            <v>Produksi Gorong-gorong / hari</v>
          </cell>
          <cell r="G936" t="str">
            <v>Qt</v>
          </cell>
          <cell r="H936">
            <v>20</v>
          </cell>
          <cell r="I936" t="str">
            <v>M'</v>
          </cell>
        </row>
        <row r="937">
          <cell r="C937" t="str">
            <v>Kebutuhan tenaga :</v>
          </cell>
        </row>
        <row r="938">
          <cell r="D938" t="str">
            <v>- Pekerja</v>
          </cell>
          <cell r="G938" t="str">
            <v>P</v>
          </cell>
          <cell r="H938">
            <v>5</v>
          </cell>
          <cell r="I938" t="str">
            <v>orang</v>
          </cell>
        </row>
        <row r="939">
          <cell r="D939" t="str">
            <v>- Tukang</v>
          </cell>
          <cell r="G939" t="str">
            <v>T</v>
          </cell>
          <cell r="H939">
            <v>0</v>
          </cell>
          <cell r="I939" t="str">
            <v>orang</v>
          </cell>
        </row>
        <row r="940">
          <cell r="D940" t="str">
            <v>- Mandor</v>
          </cell>
          <cell r="G940" t="str">
            <v>M</v>
          </cell>
          <cell r="H940">
            <v>1</v>
          </cell>
          <cell r="I940" t="str">
            <v>orang</v>
          </cell>
        </row>
        <row r="942">
          <cell r="C942" t="str">
            <v>Koefisien tenaga / M1   :</v>
          </cell>
        </row>
        <row r="943">
          <cell r="D943" t="str">
            <v>- Pekerja</v>
          </cell>
          <cell r="E943" t="str">
            <v>= (Tk x P) : Qt</v>
          </cell>
          <cell r="G943" t="str">
            <v>(L01)</v>
          </cell>
          <cell r="H943">
            <v>1.75</v>
          </cell>
          <cell r="I943" t="str">
            <v>Jam</v>
          </cell>
        </row>
        <row r="944">
          <cell r="D944" t="str">
            <v>- Tukang</v>
          </cell>
          <cell r="E944" t="str">
            <v>= (Tk x T) : Qt</v>
          </cell>
          <cell r="G944" t="str">
            <v>(L02)</v>
          </cell>
          <cell r="H944">
            <v>0</v>
          </cell>
          <cell r="I944" t="str">
            <v>Jam</v>
          </cell>
        </row>
        <row r="945">
          <cell r="D945" t="str">
            <v>- Mandor</v>
          </cell>
          <cell r="E945" t="str">
            <v>= (Tk x M) : Qt</v>
          </cell>
          <cell r="G945" t="str">
            <v>(L03)</v>
          </cell>
          <cell r="H945">
            <v>0.35</v>
          </cell>
          <cell r="I945" t="str">
            <v>Jam</v>
          </cell>
        </row>
        <row r="947">
          <cell r="A947" t="str">
            <v>4.</v>
          </cell>
          <cell r="C947" t="str">
            <v>HARGA DASAR SATUAN UPAH, BAHAN DAN ALAT</v>
          </cell>
        </row>
        <row r="948">
          <cell r="C948" t="str">
            <v>Lihat lampiran.</v>
          </cell>
        </row>
        <row r="951">
          <cell r="A951" t="str">
            <v>5.</v>
          </cell>
          <cell r="C951" t="str">
            <v>ANALISA HARGA SATUAN PEKERJAAN</v>
          </cell>
        </row>
        <row r="952">
          <cell r="C952" t="str">
            <v>Lihat perhitungan dalam FORMULIR STANDAR UNTUK</v>
          </cell>
        </row>
        <row r="953">
          <cell r="C953" t="str">
            <v>PEREKEMAN ANALISA MASING-MASING HARGA</v>
          </cell>
        </row>
        <row r="954">
          <cell r="C954" t="str">
            <v>SATUAN.</v>
          </cell>
        </row>
        <row r="955">
          <cell r="C955" t="str">
            <v>Didapat Harga Satuan Pekerjaan :</v>
          </cell>
        </row>
        <row r="957">
          <cell r="C957" t="str">
            <v xml:space="preserve">Rp.  </v>
          </cell>
          <cell r="D957">
            <v>83501.485866783711</v>
          </cell>
          <cell r="E957" t="str">
            <v xml:space="preserve"> / M'</v>
          </cell>
        </row>
        <row r="960">
          <cell r="A960" t="str">
            <v>6.</v>
          </cell>
          <cell r="C960" t="str">
            <v>WAKTU PELAKSANAAN YANG DIPERLUKAN</v>
          </cell>
        </row>
        <row r="961">
          <cell r="C961" t="str">
            <v>Masa Pelaksanaan :</v>
          </cell>
          <cell r="D961" t="str">
            <v>. . . . . . . . . . . .</v>
          </cell>
          <cell r="E961" t="str">
            <v>bulan</v>
          </cell>
        </row>
        <row r="963">
          <cell r="A963" t="str">
            <v>7.</v>
          </cell>
          <cell r="C963" t="str">
            <v>VOLUME PEKERJAAN YANG DIPERLUKAN</v>
          </cell>
        </row>
        <row r="964">
          <cell r="C964" t="str">
            <v>Volume pekerjaan  :</v>
          </cell>
          <cell r="D964">
            <v>1</v>
          </cell>
          <cell r="E964" t="str">
            <v>M'</v>
          </cell>
        </row>
        <row r="974">
          <cell r="A974" t="str">
            <v>ITEM PEMBAYARAN NO.</v>
          </cell>
          <cell r="D974" t="str">
            <v>:  2.3 (9)</v>
          </cell>
          <cell r="J974" t="str">
            <v xml:space="preserve">Analisa EI-241 </v>
          </cell>
        </row>
        <row r="975">
          <cell r="A975" t="str">
            <v>JENIS PEKERJAAN</v>
          </cell>
          <cell r="D975" t="str">
            <v>: Gorong-gorong persegi beton bertulang pracetak dengan dimensi………</v>
          </cell>
        </row>
        <row r="976">
          <cell r="A976" t="str">
            <v>SATUAN PEMBAYARAN</v>
          </cell>
          <cell r="D976" t="str">
            <v>:  M1</v>
          </cell>
          <cell r="J976" t="str">
            <v xml:space="preserve">         URAIAN ANALISA HARGA SATUAN</v>
          </cell>
        </row>
        <row r="978">
          <cell r="A978" t="str">
            <v>ITEM PEMBAYARAN NO.</v>
          </cell>
          <cell r="D978" t="str">
            <v>:  2.4 (1)</v>
          </cell>
          <cell r="J978" t="str">
            <v xml:space="preserve">Analisa EI-241 </v>
          </cell>
        </row>
        <row r="979">
          <cell r="A979" t="str">
            <v>JENIS PEKERJAAN</v>
          </cell>
          <cell r="D979" t="str">
            <v>:  Timbunan Porous / Bhn.Penyaring</v>
          </cell>
          <cell r="L979" t="str">
            <v>FORMULIR STANDAR UNTUK</v>
          </cell>
        </row>
        <row r="980">
          <cell r="A980" t="str">
            <v>SATUAN PEMBAYARAN</v>
          </cell>
          <cell r="D980" t="str">
            <v>:  M3</v>
          </cell>
          <cell r="J980" t="str">
            <v xml:space="preserve">         URAIAN ANALISA HARGA SATUAN</v>
          </cell>
          <cell r="L980" t="str">
            <v>PEREKAMAN ANALISA MASING-MASING HARGA SATUAN</v>
          </cell>
        </row>
        <row r="981">
          <cell r="L981">
            <v>0</v>
          </cell>
        </row>
        <row r="983">
          <cell r="A983" t="str">
            <v>No.</v>
          </cell>
          <cell r="C983" t="str">
            <v>U R A I A N</v>
          </cell>
          <cell r="G983" t="str">
            <v>KODE</v>
          </cell>
          <cell r="H983" t="str">
            <v>KOEF.</v>
          </cell>
          <cell r="I983" t="str">
            <v>SATUAN</v>
          </cell>
          <cell r="J983" t="str">
            <v>KETERANGAN</v>
          </cell>
        </row>
        <row r="984">
          <cell r="L984" t="str">
            <v>PROYEK</v>
          </cell>
          <cell r="O984" t="str">
            <v>:</v>
          </cell>
        </row>
        <row r="985">
          <cell r="L985" t="str">
            <v>No. PAKET KONTRAK</v>
          </cell>
          <cell r="O985" t="str">
            <v>:</v>
          </cell>
        </row>
        <row r="986">
          <cell r="A986" t="str">
            <v>I.</v>
          </cell>
          <cell r="C986" t="str">
            <v>ASUMSI</v>
          </cell>
          <cell r="L986" t="str">
            <v>NAMA PAKET</v>
          </cell>
          <cell r="O986" t="str">
            <v>:</v>
          </cell>
        </row>
        <row r="987">
          <cell r="A987">
            <v>1</v>
          </cell>
          <cell r="C987" t="str">
            <v>Pekerjaan dilakukan secara manual</v>
          </cell>
          <cell r="L987" t="str">
            <v>PROP / KAB / KODYA</v>
          </cell>
          <cell r="O987" t="str">
            <v>:</v>
          </cell>
        </row>
        <row r="988">
          <cell r="A988">
            <v>2</v>
          </cell>
          <cell r="C988" t="str">
            <v>Lokasi pekerjaan : sepanjang jalan</v>
          </cell>
          <cell r="L988" t="str">
            <v>ITEM PEMBAYARAN NO.</v>
          </cell>
          <cell r="O988" t="str">
            <v>:  2.4 (1)</v>
          </cell>
          <cell r="R988" t="str">
            <v>PERKIRAAN VOL. PEK.</v>
          </cell>
          <cell r="T988" t="str">
            <v>:</v>
          </cell>
          <cell r="U988">
            <v>1</v>
          </cell>
        </row>
        <row r="989">
          <cell r="A989">
            <v>3</v>
          </cell>
          <cell r="C989" t="str">
            <v>Kondisi Jalan   :  sedang / baik</v>
          </cell>
          <cell r="L989" t="str">
            <v>JENIS PEKERJAAN</v>
          </cell>
          <cell r="O989" t="str">
            <v>:  Timbunan Porous / Bhn.Penyaring</v>
          </cell>
          <cell r="R989" t="str">
            <v>TOTAL HARGA (Rp.)</v>
          </cell>
          <cell r="T989" t="str">
            <v>:</v>
          </cell>
          <cell r="U989">
            <v>83501.485866783711</v>
          </cell>
        </row>
        <row r="990">
          <cell r="A990">
            <v>4</v>
          </cell>
          <cell r="C990" t="str">
            <v>Jam kerja efektif per-hari</v>
          </cell>
          <cell r="G990" t="str">
            <v>Tk</v>
          </cell>
          <cell r="H990">
            <v>7</v>
          </cell>
          <cell r="I990" t="str">
            <v>Jam</v>
          </cell>
          <cell r="L990" t="str">
            <v>SATUAN PEMBAYARAN</v>
          </cell>
          <cell r="O990" t="str">
            <v>:  M3</v>
          </cell>
          <cell r="R990" t="str">
            <v>% THD. BIAYA PROYEK</v>
          </cell>
          <cell r="T990" t="str">
            <v>:</v>
          </cell>
          <cell r="U990" t="e">
            <v>#DIV/0!</v>
          </cell>
        </row>
        <row r="991">
          <cell r="A991">
            <v>5</v>
          </cell>
          <cell r="C991" t="str">
            <v>Faktor kehilangan material</v>
          </cell>
          <cell r="G991" t="str">
            <v>Fh</v>
          </cell>
          <cell r="H991">
            <v>1.1000000000000001</v>
          </cell>
          <cell r="I991" t="str">
            <v>-</v>
          </cell>
        </row>
        <row r="992">
          <cell r="A992">
            <v>6</v>
          </cell>
          <cell r="C992" t="str">
            <v>Material Porous terdiri dari batu pecah dan pasir</v>
          </cell>
        </row>
        <row r="993">
          <cell r="Q993" t="str">
            <v>PERKIRAAN</v>
          </cell>
          <cell r="R993" t="str">
            <v>HARGA</v>
          </cell>
          <cell r="S993" t="str">
            <v>JUMLAH</v>
          </cell>
        </row>
        <row r="994">
          <cell r="A994" t="str">
            <v>II.</v>
          </cell>
          <cell r="C994" t="str">
            <v>URUTAN KERJA</v>
          </cell>
          <cell r="L994" t="str">
            <v>NO.</v>
          </cell>
          <cell r="N994" t="str">
            <v>KOMPONEN</v>
          </cell>
          <cell r="P994" t="str">
            <v>SATUAN</v>
          </cell>
          <cell r="Q994" t="str">
            <v>KUANTITAS</v>
          </cell>
          <cell r="R994" t="str">
            <v>SATUAN</v>
          </cell>
          <cell r="S994" t="str">
            <v>HARGA</v>
          </cell>
        </row>
        <row r="995">
          <cell r="A995">
            <v>1</v>
          </cell>
          <cell r="C995" t="str">
            <v>Material Porous diterima dilokasi pekerjaan</v>
          </cell>
          <cell r="R995" t="str">
            <v>(Rp.)</v>
          </cell>
          <cell r="S995" t="str">
            <v>(Rp.)</v>
          </cell>
        </row>
        <row r="996">
          <cell r="A996">
            <v>2</v>
          </cell>
          <cell r="C996" t="str">
            <v>Material dipadatkan dengan menggunakan</v>
          </cell>
        </row>
        <row r="997">
          <cell r="C997" t="str">
            <v>Tamper</v>
          </cell>
        </row>
        <row r="998">
          <cell r="A998">
            <v>3</v>
          </cell>
          <cell r="C998" t="str">
            <v>Pemadatan dilakukan lapis demi lapis</v>
          </cell>
          <cell r="G998" t="str">
            <v>t</v>
          </cell>
          <cell r="H998">
            <v>0.15</v>
          </cell>
          <cell r="I998" t="str">
            <v>M</v>
          </cell>
          <cell r="L998" t="str">
            <v>A.</v>
          </cell>
          <cell r="N998" t="str">
            <v>TENAGA</v>
          </cell>
        </row>
        <row r="999">
          <cell r="A999">
            <v>4</v>
          </cell>
          <cell r="C999" t="str">
            <v>Pekerjaan galian dilaksanakan oleh pekerja</v>
          </cell>
        </row>
        <row r="1000">
          <cell r="L1000" t="str">
            <v>1.</v>
          </cell>
          <cell r="N1000" t="str">
            <v>Pekerja</v>
          </cell>
          <cell r="O1000" t="str">
            <v>(L01)</v>
          </cell>
          <cell r="P1000" t="str">
            <v>Jam</v>
          </cell>
          <cell r="Q1000">
            <v>2.8</v>
          </cell>
          <cell r="R1000">
            <v>2857.14</v>
          </cell>
          <cell r="U1000">
            <v>7999.9919999999993</v>
          </cell>
        </row>
        <row r="1001">
          <cell r="A1001" t="str">
            <v>III.</v>
          </cell>
          <cell r="C1001" t="str">
            <v>PEMAKAIAN BAHAN, ALAT DAN TENAGA</v>
          </cell>
          <cell r="L1001" t="str">
            <v>2.</v>
          </cell>
          <cell r="N1001" t="str">
            <v>Mandor</v>
          </cell>
          <cell r="O1001" t="str">
            <v>(L03)</v>
          </cell>
          <cell r="P1001" t="str">
            <v>Jam</v>
          </cell>
          <cell r="Q1001">
            <v>0.7</v>
          </cell>
          <cell r="R1001">
            <v>3214.29</v>
          </cell>
          <cell r="U1001">
            <v>2250.0029999999997</v>
          </cell>
        </row>
        <row r="1002">
          <cell r="A1002" t="str">
            <v xml:space="preserve">   1.</v>
          </cell>
          <cell r="C1002" t="str">
            <v>BAHAN</v>
          </cell>
        </row>
        <row r="1003">
          <cell r="C1003" t="str">
            <v>Material Porous terdiri dari :</v>
          </cell>
        </row>
        <row r="1004">
          <cell r="C1004" t="str">
            <v>- Batu pecah</v>
          </cell>
          <cell r="G1004" t="str">
            <v>Bt</v>
          </cell>
          <cell r="H1004">
            <v>50</v>
          </cell>
          <cell r="I1004" t="str">
            <v>%</v>
          </cell>
          <cell r="Q1004" t="str">
            <v xml:space="preserve">JUMLAH HARGA TENAGA   </v>
          </cell>
          <cell r="U1004">
            <v>10249.994999999999</v>
          </cell>
        </row>
        <row r="1005">
          <cell r="C1005" t="str">
            <v>- Pasir</v>
          </cell>
          <cell r="G1005" t="str">
            <v>Ps</v>
          </cell>
          <cell r="H1005">
            <v>50</v>
          </cell>
          <cell r="I1005" t="str">
            <v>%</v>
          </cell>
        </row>
        <row r="1006">
          <cell r="L1006" t="str">
            <v>B.</v>
          </cell>
          <cell r="N1006" t="str">
            <v>BAHAN</v>
          </cell>
        </row>
        <row r="1007">
          <cell r="C1007" t="str">
            <v>Kebutuhan Batu Pecah / M3  = (Bt : 100) x Fh</v>
          </cell>
          <cell r="G1007" t="str">
            <v>(M03)</v>
          </cell>
          <cell r="H1007">
            <v>0.55000000000000004</v>
          </cell>
          <cell r="I1007" t="str">
            <v>M3</v>
          </cell>
          <cell r="J1007" t="str">
            <v xml:space="preserve"> Agregat Kasar</v>
          </cell>
        </row>
        <row r="1008">
          <cell r="C1008" t="str">
            <v>Kebutuhan Pasir / M3   =  (Ps : 100) x Fh</v>
          </cell>
          <cell r="G1008" t="str">
            <v>(M01)</v>
          </cell>
          <cell r="H1008">
            <v>0.55000000000000004</v>
          </cell>
          <cell r="I1008" t="str">
            <v>M3</v>
          </cell>
          <cell r="L1008" t="str">
            <v>1.</v>
          </cell>
          <cell r="N1008" t="str">
            <v>Agregat Kasar</v>
          </cell>
          <cell r="O1008" t="str">
            <v>(M03)</v>
          </cell>
          <cell r="P1008" t="str">
            <v>M3</v>
          </cell>
          <cell r="Q1008">
            <v>0.55000000000000004</v>
          </cell>
          <cell r="R1008">
            <v>222345.54558042376</v>
          </cell>
          <cell r="U1008">
            <v>122290.05006923308</v>
          </cell>
        </row>
        <row r="1009">
          <cell r="L1009" t="str">
            <v>2.</v>
          </cell>
          <cell r="N1009" t="str">
            <v>Pasir</v>
          </cell>
          <cell r="O1009" t="str">
            <v>(M01)</v>
          </cell>
          <cell r="P1009" t="str">
            <v>M3</v>
          </cell>
          <cell r="Q1009">
            <v>0.55000000000000004</v>
          </cell>
          <cell r="R1009">
            <v>54300</v>
          </cell>
          <cell r="U1009">
            <v>29865.000000000004</v>
          </cell>
        </row>
        <row r="1011">
          <cell r="A1011" t="str">
            <v xml:space="preserve">   2.</v>
          </cell>
          <cell r="C1011" t="str">
            <v>ALAT</v>
          </cell>
        </row>
        <row r="1012">
          <cell r="A1012" t="str">
            <v>2.a.</v>
          </cell>
          <cell r="C1012" t="str">
            <v>HAND COMPACTOR</v>
          </cell>
          <cell r="G1012" t="str">
            <v>(E25)</v>
          </cell>
        </row>
        <row r="1013">
          <cell r="C1013" t="str">
            <v>Kecepatan</v>
          </cell>
          <cell r="G1013" t="str">
            <v>v</v>
          </cell>
          <cell r="H1013">
            <v>0.25</v>
          </cell>
          <cell r="I1013" t="str">
            <v>Km / Jam</v>
          </cell>
        </row>
        <row r="1014">
          <cell r="C1014" t="str">
            <v>Efisiensi alat</v>
          </cell>
          <cell r="G1014" t="str">
            <v>Fa</v>
          </cell>
          <cell r="H1014">
            <v>0.83</v>
          </cell>
          <cell r="I1014" t="str">
            <v>-</v>
          </cell>
          <cell r="Q1014" t="str">
            <v xml:space="preserve">JUMLAH HARGA BAHAN   </v>
          </cell>
          <cell r="U1014">
            <v>152155.05006923308</v>
          </cell>
        </row>
        <row r="1015">
          <cell r="C1015" t="str">
            <v>Lebar pemadatan</v>
          </cell>
          <cell r="G1015" t="str">
            <v>b</v>
          </cell>
          <cell r="H1015">
            <v>0.25</v>
          </cell>
          <cell r="I1015" t="str">
            <v>M</v>
          </cell>
        </row>
        <row r="1016">
          <cell r="C1016" t="str">
            <v>Banyak lintasan</v>
          </cell>
          <cell r="G1016" t="str">
            <v>n</v>
          </cell>
          <cell r="H1016">
            <v>10</v>
          </cell>
          <cell r="I1016" t="str">
            <v>lintasan</v>
          </cell>
          <cell r="L1016" t="str">
            <v>C.</v>
          </cell>
          <cell r="N1016" t="str">
            <v>PERALATAN</v>
          </cell>
        </row>
        <row r="1018">
          <cell r="L1018" t="str">
            <v>1.</v>
          </cell>
          <cell r="N1018" t="str">
            <v>Tamper</v>
          </cell>
          <cell r="O1018" t="str">
            <v>(E25)</v>
          </cell>
          <cell r="P1018" t="str">
            <v>Jam</v>
          </cell>
          <cell r="Q1018">
            <v>1.285140562248996</v>
          </cell>
          <cell r="R1018">
            <v>18672.16854694486</v>
          </cell>
          <cell r="U1018">
            <v>23996.361184828736</v>
          </cell>
        </row>
        <row r="1019">
          <cell r="C1019" t="str">
            <v>Kap. Prod. / Jam   =</v>
          </cell>
          <cell r="D1019" t="str">
            <v>v x 1000 x Fa x b x t</v>
          </cell>
          <cell r="G1019" t="str">
            <v>Q1</v>
          </cell>
          <cell r="H1019">
            <v>0.77812499999999996</v>
          </cell>
          <cell r="I1019" t="str">
            <v xml:space="preserve">M3 / Jam </v>
          </cell>
          <cell r="L1019" t="str">
            <v>2.</v>
          </cell>
          <cell r="N1019" t="str">
            <v>Alat  Bantu</v>
          </cell>
          <cell r="P1019" t="str">
            <v>Ls</v>
          </cell>
          <cell r="Q1019">
            <v>1</v>
          </cell>
          <cell r="R1019">
            <v>500</v>
          </cell>
          <cell r="U1019">
            <v>500</v>
          </cell>
        </row>
        <row r="1020">
          <cell r="D1020" t="str">
            <v xml:space="preserve">        n</v>
          </cell>
        </row>
        <row r="1022">
          <cell r="C1022" t="str">
            <v>Koefisien Alat / M3</v>
          </cell>
          <cell r="D1022" t="str">
            <v xml:space="preserve"> =  1  :  Q1</v>
          </cell>
          <cell r="G1022" t="str">
            <v>(E25)</v>
          </cell>
          <cell r="H1022">
            <v>1.285140562248996</v>
          </cell>
          <cell r="I1022" t="str">
            <v>Jam</v>
          </cell>
        </row>
        <row r="1025">
          <cell r="A1025" t="str">
            <v>2.b.</v>
          </cell>
          <cell r="C1025" t="str">
            <v>ALAT  BANTU</v>
          </cell>
        </row>
        <row r="1026">
          <cell r="C1026" t="str">
            <v>Diperlukan alat-alat bantu kecil</v>
          </cell>
          <cell r="J1026" t="str">
            <v>Lump Sump</v>
          </cell>
          <cell r="Q1026" t="str">
            <v xml:space="preserve">JUMLAH HARGA PERALATAN   </v>
          </cell>
          <cell r="U1026">
            <v>24496.361184828736</v>
          </cell>
        </row>
        <row r="1027">
          <cell r="C1027" t="str">
            <v>- Sekop    =         3   buah</v>
          </cell>
        </row>
        <row r="1028">
          <cell r="C1028" t="str">
            <v>- Alat-alat kecil lain</v>
          </cell>
          <cell r="L1028" t="str">
            <v>D.</v>
          </cell>
          <cell r="N1028" t="str">
            <v>JUMLAH HARGA TENAGA, BAHAN DAN PERALATAN  ( A + B + C )</v>
          </cell>
          <cell r="U1028">
            <v>186901.40625406182</v>
          </cell>
        </row>
        <row r="1029">
          <cell r="L1029" t="str">
            <v>E.</v>
          </cell>
          <cell r="N1029" t="str">
            <v>OVERHEAD &amp; PROFIT</v>
          </cell>
          <cell r="P1029">
            <v>10</v>
          </cell>
          <cell r="Q1029" t="str">
            <v>%  x  D</v>
          </cell>
          <cell r="U1029">
            <v>18690.140625406184</v>
          </cell>
        </row>
        <row r="1030">
          <cell r="L1030" t="str">
            <v>F.</v>
          </cell>
          <cell r="N1030" t="str">
            <v>HARGA SATUAN PEKERJAAN  ( D + E )</v>
          </cell>
          <cell r="U1030">
            <v>205591.54687946799</v>
          </cell>
        </row>
        <row r="1031">
          <cell r="L1031" t="str">
            <v>Note: 1</v>
          </cell>
          <cell r="N1031" t="str">
            <v>SATUAN dapat berdasarkan atas jam operasi untuk Tenaga Kerja dan Peralatan, volume dan/atau ukuran</v>
          </cell>
        </row>
        <row r="1032">
          <cell r="N1032" t="str">
            <v>berat untuk bahan-bahan.</v>
          </cell>
        </row>
        <row r="1033">
          <cell r="L1033">
            <v>2</v>
          </cell>
          <cell r="N1033" t="str">
            <v>Kuantitas satuan adalah kuantitas setiap komponen untuk menyelesaikan satu satuan pekerjaan dari nomor</v>
          </cell>
        </row>
        <row r="1034">
          <cell r="N1034" t="str">
            <v>mata pembayaran.</v>
          </cell>
        </row>
        <row r="1035">
          <cell r="L1035">
            <v>3</v>
          </cell>
          <cell r="N1035" t="str">
            <v>Biaya satuan untuk peralatan sudah termasuk bahan bakar, bahan habis dipakai dan operator.</v>
          </cell>
        </row>
        <row r="1036">
          <cell r="L1036">
            <v>4</v>
          </cell>
          <cell r="N1036" t="str">
            <v>Biaya satuan sudah termasuk pengeluaran untuk seluruh pajak yang berkaitan (tetapi tidak termasuk PPN</v>
          </cell>
        </row>
        <row r="1037">
          <cell r="N1037" t="str">
            <v>yang dibayar dari kontrak) dan biaya-biaya lainnya.</v>
          </cell>
        </row>
        <row r="1038">
          <cell r="J1038" t="str">
            <v>Berlanjut ke halaman berikut</v>
          </cell>
        </row>
        <row r="1039">
          <cell r="A1039" t="str">
            <v>ITEM PEMBAYARAN NO.</v>
          </cell>
          <cell r="D1039" t="str">
            <v>:  2.4 (1)</v>
          </cell>
          <cell r="J1039" t="str">
            <v xml:space="preserve">Analisa EI-241 </v>
          </cell>
        </row>
        <row r="1040">
          <cell r="A1040" t="str">
            <v>JENIS PEKERJAAN</v>
          </cell>
          <cell r="D1040" t="str">
            <v>:  Timbunan Porous / Bhn.Penyaring</v>
          </cell>
        </row>
        <row r="1041">
          <cell r="A1041" t="str">
            <v>SATUAN PEMBAYARAN</v>
          </cell>
          <cell r="D1041" t="str">
            <v>:  M3</v>
          </cell>
          <cell r="J1041" t="str">
            <v xml:space="preserve">         URAIAN ANALISA HARGA SATUAN</v>
          </cell>
        </row>
        <row r="1042">
          <cell r="J1042" t="str">
            <v>Lanjutan</v>
          </cell>
        </row>
        <row r="1044">
          <cell r="A1044" t="str">
            <v>No.</v>
          </cell>
          <cell r="C1044" t="str">
            <v>U R A I A N</v>
          </cell>
          <cell r="G1044" t="str">
            <v>KODE</v>
          </cell>
          <cell r="H1044" t="str">
            <v>KOEF.</v>
          </cell>
          <cell r="I1044" t="str">
            <v>SATUAN</v>
          </cell>
          <cell r="J1044" t="str">
            <v>KETERANGAN</v>
          </cell>
        </row>
        <row r="1047">
          <cell r="A1047" t="str">
            <v xml:space="preserve">   3.</v>
          </cell>
          <cell r="C1047" t="str">
            <v>TENAGA</v>
          </cell>
        </row>
        <row r="1048">
          <cell r="C1048" t="str">
            <v>Produksi yang dapat diselesaikan / hari</v>
          </cell>
          <cell r="G1048" t="str">
            <v>Qt</v>
          </cell>
          <cell r="H1048">
            <v>10</v>
          </cell>
          <cell r="I1048" t="str">
            <v>M3</v>
          </cell>
        </row>
        <row r="1049">
          <cell r="C1049" t="str">
            <v>Kebutuhan tenaga :</v>
          </cell>
        </row>
        <row r="1050">
          <cell r="D1050" t="str">
            <v>- Pekerja</v>
          </cell>
          <cell r="G1050" t="str">
            <v>P</v>
          </cell>
          <cell r="H1050">
            <v>4</v>
          </cell>
          <cell r="I1050" t="str">
            <v>orang</v>
          </cell>
        </row>
        <row r="1051">
          <cell r="D1051" t="str">
            <v>- Mandor</v>
          </cell>
          <cell r="G1051" t="str">
            <v>M</v>
          </cell>
          <cell r="H1051">
            <v>1</v>
          </cell>
          <cell r="I1051" t="str">
            <v>orang</v>
          </cell>
        </row>
        <row r="1054">
          <cell r="C1054" t="str">
            <v>Koefisien tenaga / M3   :</v>
          </cell>
        </row>
        <row r="1055">
          <cell r="D1055" t="str">
            <v>- Pekerja</v>
          </cell>
          <cell r="E1055" t="str">
            <v>= (Tk x P) : Qt</v>
          </cell>
          <cell r="G1055" t="str">
            <v>(L01)</v>
          </cell>
          <cell r="H1055">
            <v>2.8</v>
          </cell>
          <cell r="I1055" t="str">
            <v>Jam</v>
          </cell>
        </row>
        <row r="1056">
          <cell r="D1056" t="str">
            <v>- Mandor</v>
          </cell>
          <cell r="E1056" t="str">
            <v>= (Tk x M) : Qt</v>
          </cell>
          <cell r="G1056" t="str">
            <v>(L03)</v>
          </cell>
          <cell r="H1056">
            <v>0.7</v>
          </cell>
          <cell r="I1056" t="str">
            <v>Jam</v>
          </cell>
        </row>
        <row r="1059">
          <cell r="A1059" t="str">
            <v>4.</v>
          </cell>
          <cell r="C1059" t="str">
            <v>HARGA DASAR SATUAN UPAH, BAHAN DAN ALAT</v>
          </cell>
        </row>
        <row r="1060">
          <cell r="C1060" t="str">
            <v>Lihat lampiran.</v>
          </cell>
        </row>
        <row r="1063">
          <cell r="A1063" t="str">
            <v>5.</v>
          </cell>
          <cell r="C1063" t="str">
            <v>ANALISA HARGA SATUAN PEKERJAAN</v>
          </cell>
        </row>
        <row r="1064">
          <cell r="C1064" t="str">
            <v>Lihat perhitungan dalam FORMULIR STANDAR UNTUK</v>
          </cell>
        </row>
        <row r="1065">
          <cell r="C1065" t="str">
            <v>PEREKEMAN ANALISA MASING-MASING HARGA</v>
          </cell>
        </row>
        <row r="1066">
          <cell r="C1066" t="str">
            <v>SATUAN.</v>
          </cell>
        </row>
        <row r="1067">
          <cell r="C1067" t="str">
            <v>Didapat Harga Satuan Pekerjaan :</v>
          </cell>
        </row>
        <row r="1069">
          <cell r="C1069" t="str">
            <v xml:space="preserve">Rp.  </v>
          </cell>
          <cell r="D1069">
            <v>205591.54687946799</v>
          </cell>
          <cell r="E1069" t="str">
            <v xml:space="preserve"> / M3</v>
          </cell>
        </row>
        <row r="1072">
          <cell r="A1072" t="str">
            <v>6.</v>
          </cell>
          <cell r="C1072" t="str">
            <v>WAKTU PELAKSANAAN YANG DIPERLUKAN</v>
          </cell>
        </row>
        <row r="1073">
          <cell r="C1073" t="str">
            <v>Masa Pelaksanaan :</v>
          </cell>
          <cell r="D1073" t="str">
            <v>. . . . . . . . . . . .</v>
          </cell>
          <cell r="E1073" t="str">
            <v>bulan</v>
          </cell>
        </row>
        <row r="1075">
          <cell r="A1075" t="str">
            <v>7.</v>
          </cell>
          <cell r="C1075" t="str">
            <v>VOLUME PEKERJAAN YANG DIPERLUKAN</v>
          </cell>
        </row>
        <row r="1076">
          <cell r="C1076" t="str">
            <v>Volume pekerjaan  :</v>
          </cell>
          <cell r="D1076">
            <v>1</v>
          </cell>
          <cell r="E1076" t="str">
            <v>M3</v>
          </cell>
        </row>
        <row r="1097">
          <cell r="T1097" t="str">
            <v xml:space="preserve">Analisa LI-242 </v>
          </cell>
        </row>
        <row r="1098">
          <cell r="A1098" t="str">
            <v>ITEM PEMBAYARAN NO.</v>
          </cell>
          <cell r="D1098" t="str">
            <v>:  2.4 (2)</v>
          </cell>
          <cell r="J1098" t="str">
            <v xml:space="preserve">Analisa LI-242 </v>
          </cell>
        </row>
        <row r="1099">
          <cell r="A1099" t="str">
            <v>JENIS PEKERJAAN</v>
          </cell>
          <cell r="D1099" t="str">
            <v>:  Anyaman Filter Plastik</v>
          </cell>
          <cell r="L1099" t="str">
            <v>FORMULIR STANDAR UNTUK</v>
          </cell>
        </row>
        <row r="1100">
          <cell r="A1100" t="str">
            <v>SATUAN PEMBAYARAN</v>
          </cell>
          <cell r="D1100" t="str">
            <v>:  M2</v>
          </cell>
          <cell r="J1100" t="str">
            <v xml:space="preserve">         URAIAN ANALISA HARGA SATUAN</v>
          </cell>
          <cell r="L1100" t="str">
            <v>PEREKAMAN ANALISA MASING-MASING HARGA SATUAN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3"/>
      <sheetName val="3_DIV3"/>
      <sheetName val="3-DIV2"/>
      <sheetName val="H.Satuan"/>
      <sheetName val="5-Peralatan"/>
    </sheetNames>
    <sheetDataSet>
      <sheetData sheetId="0">
        <row r="1">
          <cell r="A1" t="str">
            <v>ITEM PEMBAYARAN NO.</v>
          </cell>
          <cell r="D1" t="str">
            <v>:  3.1 (1)</v>
          </cell>
          <cell r="J1" t="str">
            <v>Analisa EI-311</v>
          </cell>
          <cell r="T1" t="str">
            <v>Analisa EI-311</v>
          </cell>
        </row>
        <row r="2">
          <cell r="A2" t="str">
            <v>JENIS PEKERJAAN</v>
          </cell>
          <cell r="D2" t="str">
            <v>:  Galian Biasa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3.1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Biasa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7">
          <cell r="A17" t="str">
            <v>II.</v>
          </cell>
          <cell r="C17" t="str">
            <v>URUTAN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Tanah yang dipotong umumnya berada disisi jalan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Penggalian dilakukan dengan menggunakan Excavator</v>
          </cell>
          <cell r="R19" t="str">
            <v>(Rp.)</v>
          </cell>
          <cell r="S19" t="str">
            <v>(Rp.)</v>
          </cell>
        </row>
        <row r="20">
          <cell r="A20">
            <v>3</v>
          </cell>
          <cell r="C20" t="str">
            <v>Selanjutnya Excavator menuangkan material hasil</v>
          </cell>
        </row>
        <row r="21">
          <cell r="C21" t="str">
            <v>galian kedalam Dump Truck</v>
          </cell>
        </row>
        <row r="22">
          <cell r="A22">
            <v>4</v>
          </cell>
          <cell r="C22" t="str">
            <v>Dump Truck membuang material hasil galian keluar</v>
          </cell>
          <cell r="L22" t="str">
            <v>A.</v>
          </cell>
          <cell r="N22" t="str">
            <v>TENAGA</v>
          </cell>
        </row>
        <row r="23">
          <cell r="C23" t="str">
            <v>lokasi jalan sejauh</v>
          </cell>
          <cell r="G23" t="str">
            <v>L</v>
          </cell>
          <cell r="H23">
            <v>5</v>
          </cell>
          <cell r="I23" t="str">
            <v>Km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1.6426998315844023E-2</v>
          </cell>
          <cell r="R24">
            <v>2857.14</v>
          </cell>
          <cell r="U24">
            <v>46.934233968130592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8.2134991579220114E-3</v>
          </cell>
          <cell r="R25">
            <v>3214.29</v>
          </cell>
          <cell r="U25">
            <v>26.400568208317143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Q28" t="str">
            <v xml:space="preserve">JUMLAH HARGA TENAGA   </v>
          </cell>
          <cell r="U28">
            <v>73.334802176447738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8">
          <cell r="C38" t="str">
            <v>Waktu siklus</v>
          </cell>
          <cell r="G38" t="str">
            <v>Ts1</v>
          </cell>
          <cell r="I38" t="str">
            <v>menit</v>
          </cell>
          <cell r="Q38" t="str">
            <v xml:space="preserve">JUMLAH HARGA BAHAN   </v>
          </cell>
          <cell r="U38">
            <v>0</v>
          </cell>
        </row>
        <row r="39">
          <cell r="C39" t="str">
            <v>- Menggali / memuat</v>
          </cell>
          <cell r="G39" t="str">
            <v>T1</v>
          </cell>
          <cell r="H39">
            <v>0.317</v>
          </cell>
          <cell r="I39" t="str">
            <v>menit</v>
          </cell>
        </row>
        <row r="40">
          <cell r="C40" t="str">
            <v>- Lain-lain</v>
          </cell>
          <cell r="G40" t="str">
            <v>T2</v>
          </cell>
          <cell r="I40" t="str">
            <v>menit</v>
          </cell>
        </row>
        <row r="41">
          <cell r="G41" t="str">
            <v>Ts1</v>
          </cell>
          <cell r="H41">
            <v>0.317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3">
          <cell r="C43" t="str">
            <v>Kap. Prod. / jam =</v>
          </cell>
          <cell r="D43" t="str">
            <v>V  x Fb x Fa x 60</v>
          </cell>
          <cell r="G43" t="str">
            <v>Q1</v>
          </cell>
          <cell r="H43">
            <v>121.75078864353311</v>
          </cell>
          <cell r="I43" t="str">
            <v>M3/Jam</v>
          </cell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8.2134991579220114E-3</v>
          </cell>
          <cell r="R43">
            <v>238185.05650827778</v>
          </cell>
          <cell r="U43">
            <v>1956.3327610603462</v>
          </cell>
        </row>
        <row r="44">
          <cell r="D44" t="str">
            <v>Ts1 x Fh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5.7658071071694475E-2</v>
          </cell>
          <cell r="R44">
            <v>153645.58193291764</v>
          </cell>
          <cell r="U44">
            <v>8858.9078829400223</v>
          </cell>
        </row>
        <row r="45"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75</v>
          </cell>
          <cell r="U45">
            <v>75</v>
          </cell>
        </row>
        <row r="46">
          <cell r="C46" t="str">
            <v>Koefisien Alat / M3</v>
          </cell>
          <cell r="D46" t="str">
            <v xml:space="preserve"> =  1  :  Q1</v>
          </cell>
          <cell r="G46" t="str">
            <v>(E10)</v>
          </cell>
          <cell r="H46">
            <v>8.2134991579220114E-3</v>
          </cell>
          <cell r="I46" t="str">
            <v>Jam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(E08)</v>
          </cell>
          <cell r="Q50" t="str">
            <v xml:space="preserve">JUMLAH HARGA PERALATAN   </v>
          </cell>
          <cell r="U50">
            <v>10890.240644000369</v>
          </cell>
        </row>
        <row r="51">
          <cell r="C51" t="str">
            <v>Kapasitas bak</v>
          </cell>
          <cell r="G51" t="str">
            <v>V</v>
          </cell>
          <cell r="H51">
            <v>6.666666666666667</v>
          </cell>
          <cell r="I51" t="str">
            <v>M3</v>
          </cell>
        </row>
        <row r="52">
          <cell r="C52" t="str">
            <v>Faktor 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D.</v>
          </cell>
          <cell r="N52" t="str">
            <v>JUMLAH HARGA TENAGA, BAHAN DAN PERALATAN  ( A + B + C )</v>
          </cell>
          <cell r="U52">
            <v>10963.575446176816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1096.3575446176817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12059.932990794498</v>
          </cell>
        </row>
        <row r="55">
          <cell r="C55" t="str">
            <v>Waktu  siklus</v>
          </cell>
          <cell r="G55" t="str">
            <v>Ts2</v>
          </cell>
          <cell r="I55" t="str">
            <v>menit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- Waktu tempuh isi</v>
          </cell>
          <cell r="E56" t="str">
            <v>=   (L  :  v1)  x  60</v>
          </cell>
          <cell r="G56" t="str">
            <v>T1</v>
          </cell>
          <cell r="H56">
            <v>6.6666666666666661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kosong</v>
          </cell>
          <cell r="E57" t="str">
            <v>=   (L  :  v2)  x  60</v>
          </cell>
          <cell r="G57" t="str">
            <v>T2</v>
          </cell>
          <cell r="H57">
            <v>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Muat</v>
          </cell>
          <cell r="E58" t="str">
            <v>=   (V  :  Q1) x 60</v>
          </cell>
          <cell r="G58" t="str">
            <v>T3</v>
          </cell>
          <cell r="H58">
            <v>3.2853996631688047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</v>
          </cell>
          <cell r="G59" t="str">
            <v>T4</v>
          </cell>
          <cell r="H59">
            <v>1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15.952066329835471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3.1 (1)</v>
          </cell>
          <cell r="J62" t="str">
            <v>Analisa EI-311</v>
          </cell>
        </row>
        <row r="63">
          <cell r="A63" t="str">
            <v>JENIS PEKERJAAN</v>
          </cell>
          <cell r="D63" t="str">
            <v>:  Galian Biasa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Kapasitas Produksi / Jam   =</v>
          </cell>
          <cell r="E70" t="str">
            <v>V x Fa x 60</v>
          </cell>
          <cell r="G70" t="str">
            <v>Q2</v>
          </cell>
          <cell r="H70">
            <v>17.343625643607776</v>
          </cell>
          <cell r="I70" t="str">
            <v xml:space="preserve">M3/Jam </v>
          </cell>
        </row>
        <row r="71">
          <cell r="E71" t="str">
            <v xml:space="preserve">    Fk x Ts2</v>
          </cell>
        </row>
        <row r="74">
          <cell r="C74" t="str">
            <v>Koefisien Alat / M3</v>
          </cell>
          <cell r="D74" t="str">
            <v xml:space="preserve"> =  1  :  Q2</v>
          </cell>
          <cell r="G74" t="str">
            <v>(E08)</v>
          </cell>
          <cell r="H74">
            <v>5.7658071071694475E-2</v>
          </cell>
          <cell r="I74" t="str">
            <v>Jam</v>
          </cell>
        </row>
        <row r="77">
          <cell r="A77" t="str">
            <v>2.d.</v>
          </cell>
          <cell r="C77" t="str">
            <v>ALAT  BANTU</v>
          </cell>
        </row>
        <row r="78">
          <cell r="C78" t="str">
            <v>Diperlukan alat-alat bantu kecil</v>
          </cell>
          <cell r="J78" t="str">
            <v>Lump Sump</v>
          </cell>
        </row>
        <row r="79">
          <cell r="C79" t="str">
            <v>- Sekop</v>
          </cell>
        </row>
        <row r="80">
          <cell r="C80" t="str">
            <v>- Keranjang</v>
          </cell>
        </row>
        <row r="82">
          <cell r="A82" t="str">
            <v xml:space="preserve">   3.</v>
          </cell>
          <cell r="C82" t="str">
            <v>TENAGA</v>
          </cell>
        </row>
        <row r="83">
          <cell r="C83" t="str">
            <v>Produksi menentukan : EXCAVATOR</v>
          </cell>
          <cell r="G83" t="str">
            <v>Q1</v>
          </cell>
          <cell r="H83">
            <v>121.75078864353311</v>
          </cell>
          <cell r="I83" t="str">
            <v>M3/Jam</v>
          </cell>
        </row>
        <row r="84">
          <cell r="C84" t="str">
            <v>Produksi Galian / hari  =  Tk x Q1</v>
          </cell>
          <cell r="G84" t="str">
            <v>Qt</v>
          </cell>
          <cell r="H84">
            <v>852.25552050473175</v>
          </cell>
          <cell r="I84" t="str">
            <v>M3</v>
          </cell>
        </row>
        <row r="85">
          <cell r="C85" t="str">
            <v>Kebutuhan tenaga :</v>
          </cell>
        </row>
        <row r="86">
          <cell r="D86" t="str">
            <v>- Pekerja</v>
          </cell>
          <cell r="G86" t="str">
            <v>P</v>
          </cell>
          <cell r="H86">
            <v>2</v>
          </cell>
          <cell r="I86" t="str">
            <v>orang</v>
          </cell>
        </row>
        <row r="87">
          <cell r="D87" t="str">
            <v>- Mandor</v>
          </cell>
          <cell r="G87" t="str">
            <v>M</v>
          </cell>
          <cell r="H87">
            <v>1</v>
          </cell>
          <cell r="I87" t="str">
            <v>orang</v>
          </cell>
        </row>
        <row r="89">
          <cell r="C89" t="str">
            <v>Koefisien tenaga / M3   :</v>
          </cell>
        </row>
        <row r="90">
          <cell r="D90" t="str">
            <v>- Pekerja</v>
          </cell>
          <cell r="E90" t="str">
            <v>= (Tk x P) : Qt</v>
          </cell>
          <cell r="G90" t="str">
            <v>(L01)</v>
          </cell>
          <cell r="H90">
            <v>1.6426998315844023E-2</v>
          </cell>
          <cell r="I90" t="str">
            <v>Jam</v>
          </cell>
        </row>
        <row r="91">
          <cell r="D91" t="str">
            <v>- Mandor</v>
          </cell>
          <cell r="E91" t="str">
            <v>= (Tk x M) : Qt</v>
          </cell>
          <cell r="G91" t="str">
            <v>(L03)</v>
          </cell>
          <cell r="H91">
            <v>8.2134991579220114E-3</v>
          </cell>
          <cell r="I91" t="str">
            <v>Jam</v>
          </cell>
        </row>
        <row r="93">
          <cell r="A93" t="str">
            <v>4.</v>
          </cell>
          <cell r="C93" t="str">
            <v>HARGA DASAR SATUAN UPAH, BAHAN DAN ALAT</v>
          </cell>
        </row>
        <row r="94">
          <cell r="C94" t="str">
            <v>Lihat lampiran.</v>
          </cell>
        </row>
        <row r="96">
          <cell r="A96" t="str">
            <v>5.</v>
          </cell>
          <cell r="C96" t="str">
            <v>ANALISA HARGA SATUAN PEKERJAAN</v>
          </cell>
        </row>
        <row r="97">
          <cell r="C97" t="str">
            <v>Lihat perhitungan dalam FORMULIR STANDAR UNTUK</v>
          </cell>
        </row>
        <row r="98">
          <cell r="C98" t="str">
            <v>PEREKEMAN ANALISA MASING-MASING HARGA</v>
          </cell>
        </row>
        <row r="99">
          <cell r="C99" t="str">
            <v>SATUAN.</v>
          </cell>
        </row>
        <row r="100">
          <cell r="C100" t="str">
            <v>Didapat Harga Satuan Pekerjaan :</v>
          </cell>
        </row>
        <row r="102">
          <cell r="C102" t="str">
            <v xml:space="preserve">Rp.  </v>
          </cell>
          <cell r="D102">
            <v>12059.932990794498</v>
          </cell>
          <cell r="E102" t="str">
            <v xml:space="preserve"> / M3</v>
          </cell>
        </row>
        <row r="105">
          <cell r="A105" t="str">
            <v>6.</v>
          </cell>
          <cell r="C105" t="str">
            <v>WAKTU PELAKSANAAN YANG DIPERLUKAN</v>
          </cell>
        </row>
        <row r="106">
          <cell r="C106" t="str">
            <v>Masa Pelaksanaan :</v>
          </cell>
          <cell r="D106" t="str">
            <v>. . . . . . . . . . . .</v>
          </cell>
          <cell r="E106" t="str">
            <v>bulan</v>
          </cell>
        </row>
        <row r="108">
          <cell r="A108" t="str">
            <v>7.</v>
          </cell>
          <cell r="C108" t="str">
            <v>VOLUME PEKERJAAN YANG DIPERLUKAN</v>
          </cell>
        </row>
        <row r="109">
          <cell r="C109" t="str">
            <v>Volume pekerjaan  :</v>
          </cell>
          <cell r="D109">
            <v>0</v>
          </cell>
          <cell r="E109" t="str">
            <v>M3</v>
          </cell>
        </row>
        <row r="121">
          <cell r="A121" t="str">
            <v>ITEM PEMBAYARAN NO.</v>
          </cell>
          <cell r="D121" t="str">
            <v>:  3.1 (2)</v>
          </cell>
          <cell r="J121" t="str">
            <v>Analisa EI-312</v>
          </cell>
          <cell r="T121" t="str">
            <v>Analisa EI-312</v>
          </cell>
        </row>
        <row r="122">
          <cell r="A122" t="str">
            <v>JENIS PEKERJAAN</v>
          </cell>
          <cell r="D122" t="str">
            <v>:  Galian Batu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  <cell r="L123" t="str">
            <v>FORMULIR STANDAR UNTUK</v>
          </cell>
        </row>
        <row r="124">
          <cell r="L124" t="str">
            <v>PEREKAMAN ANALISA MASING-MASING HARGA SATUAN</v>
          </cell>
        </row>
        <row r="125">
          <cell r="L125">
            <v>0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8">
          <cell r="L128" t="str">
            <v>PROYEK</v>
          </cell>
          <cell r="O128" t="str">
            <v>:</v>
          </cell>
        </row>
        <row r="129">
          <cell r="A129" t="str">
            <v>I.</v>
          </cell>
          <cell r="C129" t="str">
            <v>ASUMSI</v>
          </cell>
          <cell r="L129" t="str">
            <v>No. PAKET KONTRAK</v>
          </cell>
          <cell r="O129" t="str">
            <v>:</v>
          </cell>
        </row>
        <row r="130">
          <cell r="A130">
            <v>1</v>
          </cell>
          <cell r="C130" t="str">
            <v>Pekerjaan dilakukan secara manual</v>
          </cell>
          <cell r="L130" t="str">
            <v>NAMA PAKET</v>
          </cell>
          <cell r="O130" t="str">
            <v>:</v>
          </cell>
        </row>
        <row r="131">
          <cell r="A131">
            <v>2</v>
          </cell>
          <cell r="C131" t="str">
            <v>Lokasi pekerjaan : sepanjang jalan</v>
          </cell>
          <cell r="L131" t="str">
            <v>PROP / KAB / KODYA</v>
          </cell>
          <cell r="O131" t="str">
            <v>:</v>
          </cell>
        </row>
        <row r="132">
          <cell r="A132">
            <v>3</v>
          </cell>
          <cell r="C132" t="str">
            <v>Kondisi Jalan   :  sedang / baik</v>
          </cell>
          <cell r="L132" t="str">
            <v>ITEM PEMBAYARAN NO.</v>
          </cell>
          <cell r="O132" t="str">
            <v>:  3.1 (2)</v>
          </cell>
          <cell r="R132" t="str">
            <v>PERKIRAAN VOL. PEK.</v>
          </cell>
          <cell r="T132" t="str">
            <v>:</v>
          </cell>
          <cell r="U132">
            <v>0</v>
          </cell>
        </row>
        <row r="133">
          <cell r="A133">
            <v>4</v>
          </cell>
          <cell r="C133" t="str">
            <v>Jam kerja efektif per-hari</v>
          </cell>
          <cell r="G133" t="str">
            <v>Tk</v>
          </cell>
          <cell r="H133">
            <v>7</v>
          </cell>
          <cell r="I133" t="str">
            <v>Jam</v>
          </cell>
          <cell r="L133" t="str">
            <v>JENIS PEKERJAAN</v>
          </cell>
          <cell r="O133" t="str">
            <v>:  Galian Batu</v>
          </cell>
          <cell r="R133" t="str">
            <v>TOTAL HARGA (Rp.)</v>
          </cell>
          <cell r="T133" t="str">
            <v>:</v>
          </cell>
          <cell r="U133">
            <v>0</v>
          </cell>
        </row>
        <row r="134">
          <cell r="A134">
            <v>5</v>
          </cell>
          <cell r="C134" t="str">
            <v>Faktor pengembangan bahan</v>
          </cell>
          <cell r="G134" t="str">
            <v>Fk</v>
          </cell>
          <cell r="H134">
            <v>1.2</v>
          </cell>
          <cell r="I134" t="str">
            <v>-</v>
          </cell>
          <cell r="L134" t="str">
            <v>SATUAN PEMBAYARAN</v>
          </cell>
          <cell r="O134" t="str">
            <v>:  M3</v>
          </cell>
          <cell r="R134" t="str">
            <v>% THD. BIAYA PROYEK</v>
          </cell>
          <cell r="T134" t="str">
            <v>:</v>
          </cell>
          <cell r="U134" t="e">
            <v>#DIV/0!</v>
          </cell>
        </row>
        <row r="137">
          <cell r="A137" t="str">
            <v>II.</v>
          </cell>
          <cell r="C137" t="str">
            <v>URUTAN KERJA</v>
          </cell>
          <cell r="Q137" t="str">
            <v>PERKIRAAN</v>
          </cell>
          <cell r="R137" t="str">
            <v>HARGA</v>
          </cell>
          <cell r="S137" t="str">
            <v>JUMLAH</v>
          </cell>
        </row>
        <row r="138">
          <cell r="A138">
            <v>1</v>
          </cell>
          <cell r="C138" t="str">
            <v>Batu yg dipotong umumnya berada disisi jalan</v>
          </cell>
          <cell r="L138" t="str">
            <v>NO.</v>
          </cell>
          <cell r="N138" t="str">
            <v>KOMPONEN</v>
          </cell>
          <cell r="P138" t="str">
            <v>SATUAN</v>
          </cell>
          <cell r="Q138" t="str">
            <v>KUANTITAS</v>
          </cell>
          <cell r="R138" t="str">
            <v>SATUAN</v>
          </cell>
          <cell r="S138" t="str">
            <v>HARGA</v>
          </cell>
        </row>
        <row r="139">
          <cell r="A139">
            <v>2</v>
          </cell>
          <cell r="C139" t="str">
            <v>Penggalian dilakukan dengan Excavator, Compresor</v>
          </cell>
          <cell r="R139" t="str">
            <v>(Rp.)</v>
          </cell>
          <cell r="S139" t="str">
            <v>(Rp.)</v>
          </cell>
        </row>
        <row r="140">
          <cell r="C140" t="str">
            <v>dan Jack Hammer, dimuat ke dlm Truk dengan Loader.</v>
          </cell>
        </row>
        <row r="141">
          <cell r="A141">
            <v>3</v>
          </cell>
          <cell r="C141" t="str">
            <v>Dump Truck membuang material hasil galian keluar</v>
          </cell>
        </row>
        <row r="142">
          <cell r="C142" t="str">
            <v>lokasi jalan sejauh :</v>
          </cell>
          <cell r="G142" t="str">
            <v>L</v>
          </cell>
          <cell r="H142">
            <v>5</v>
          </cell>
          <cell r="I142" t="str">
            <v>Km</v>
          </cell>
          <cell r="L142" t="str">
            <v>A.</v>
          </cell>
          <cell r="N142" t="str">
            <v>TENAGA</v>
          </cell>
        </row>
        <row r="144">
          <cell r="L144" t="str">
            <v>1.</v>
          </cell>
          <cell r="N144" t="str">
            <v>Pekerja</v>
          </cell>
          <cell r="O144" t="str">
            <v>(L01)</v>
          </cell>
          <cell r="P144" t="str">
            <v>Jam</v>
          </cell>
          <cell r="Q144">
            <v>1</v>
          </cell>
          <cell r="R144">
            <v>2857.14</v>
          </cell>
          <cell r="U144">
            <v>2857.14</v>
          </cell>
        </row>
        <row r="145">
          <cell r="L145" t="str">
            <v>2.</v>
          </cell>
          <cell r="N145" t="str">
            <v>Mandor</v>
          </cell>
          <cell r="O145" t="str">
            <v>(L03)</v>
          </cell>
          <cell r="P145" t="str">
            <v>Jam</v>
          </cell>
          <cell r="Q145">
            <v>0.125</v>
          </cell>
          <cell r="R145">
            <v>3214.29</v>
          </cell>
          <cell r="U145">
            <v>401.78625</v>
          </cell>
        </row>
        <row r="146">
          <cell r="A146" t="str">
            <v>III.</v>
          </cell>
          <cell r="C146" t="str">
            <v>PEMAKAIAN BAHAN, ALAT DAN TENAGA</v>
          </cell>
        </row>
        <row r="148">
          <cell r="A148" t="str">
            <v xml:space="preserve">   1.</v>
          </cell>
          <cell r="C148" t="str">
            <v>BAHAN</v>
          </cell>
          <cell r="Q148" t="str">
            <v xml:space="preserve">JUMLAH HARGA TENAGA   </v>
          </cell>
          <cell r="U148">
            <v>3258.92625</v>
          </cell>
        </row>
        <row r="149">
          <cell r="C149" t="str">
            <v>Tidak ada bahan yang diperlukan</v>
          </cell>
        </row>
        <row r="150">
          <cell r="L150" t="str">
            <v>B.</v>
          </cell>
          <cell r="N150" t="str">
            <v>BAHAN</v>
          </cell>
        </row>
        <row r="152">
          <cell r="A152" t="str">
            <v xml:space="preserve">   2.</v>
          </cell>
          <cell r="C152" t="str">
            <v>ALAT</v>
          </cell>
        </row>
        <row r="153">
          <cell r="A153" t="str">
            <v xml:space="preserve">   2.a.</v>
          </cell>
          <cell r="C153" t="str">
            <v>COMPRESSOR, EXCAVATOR, JACK HAMMER &amp; LOADER</v>
          </cell>
          <cell r="J153" t="str">
            <v xml:space="preserve"> (E05/26/10/15)</v>
          </cell>
        </row>
        <row r="154">
          <cell r="C154" t="str">
            <v>Produksi per jam</v>
          </cell>
          <cell r="G154" t="str">
            <v>Q1</v>
          </cell>
          <cell r="H154">
            <v>8</v>
          </cell>
          <cell r="I154" t="str">
            <v>M3 / Jam</v>
          </cell>
        </row>
        <row r="156">
          <cell r="C156" t="str">
            <v>Koefisien Alat / m3</v>
          </cell>
          <cell r="D156" t="str">
            <v xml:space="preserve"> =  1  :  Q1</v>
          </cell>
          <cell r="G156" t="str">
            <v>(E05/26)</v>
          </cell>
          <cell r="H156">
            <v>0.125</v>
          </cell>
          <cell r="I156" t="str">
            <v>Jam</v>
          </cell>
        </row>
        <row r="158">
          <cell r="Q158" t="str">
            <v xml:space="preserve">JUMLAH HARGA BAHAN   </v>
          </cell>
          <cell r="U158">
            <v>0</v>
          </cell>
        </row>
        <row r="159">
          <cell r="A159" t="str">
            <v xml:space="preserve">   2.b.</v>
          </cell>
          <cell r="C159" t="str">
            <v>DUMP TRUCK</v>
          </cell>
          <cell r="G159" t="str">
            <v>(E08)</v>
          </cell>
        </row>
        <row r="160">
          <cell r="C160" t="str">
            <v>Kapasitas bak</v>
          </cell>
          <cell r="G160" t="str">
            <v>V</v>
          </cell>
          <cell r="H160">
            <v>4</v>
          </cell>
          <cell r="I160" t="str">
            <v>M3</v>
          </cell>
          <cell r="L160" t="str">
            <v>C.</v>
          </cell>
          <cell r="N160" t="str">
            <v>PERALATAN</v>
          </cell>
        </row>
        <row r="161">
          <cell r="C161" t="str">
            <v>Faktor  efisiensi alat</v>
          </cell>
          <cell r="G161" t="str">
            <v>Fa</v>
          </cell>
          <cell r="H161">
            <v>0.83</v>
          </cell>
          <cell r="I161" t="str">
            <v>-</v>
          </cell>
          <cell r="L161" t="str">
            <v>1.</v>
          </cell>
          <cell r="N161" t="str">
            <v>Compressor</v>
          </cell>
          <cell r="O161" t="str">
            <v>(E05)</v>
          </cell>
          <cell r="P161" t="str">
            <v>Jam</v>
          </cell>
          <cell r="Q161">
            <v>0.125</v>
          </cell>
          <cell r="R161">
            <v>53840.365312835944</v>
          </cell>
          <cell r="U161">
            <v>6730.045664104493</v>
          </cell>
        </row>
        <row r="162">
          <cell r="C162" t="str">
            <v>Kecepatan rata-rata bermuatan</v>
          </cell>
          <cell r="G162" t="str">
            <v>v1</v>
          </cell>
          <cell r="H162">
            <v>45</v>
          </cell>
          <cell r="I162" t="str">
            <v>KM/Jam</v>
          </cell>
          <cell r="L162" t="str">
            <v>2.</v>
          </cell>
          <cell r="N162" t="str">
            <v>Jack Hammer</v>
          </cell>
          <cell r="O162" t="str">
            <v>(E26)</v>
          </cell>
          <cell r="P162" t="str">
            <v>Jam</v>
          </cell>
          <cell r="Q162">
            <v>0.125</v>
          </cell>
          <cell r="R162">
            <v>16417.550326811437</v>
          </cell>
          <cell r="U162">
            <v>2052.1937908514296</v>
          </cell>
        </row>
        <row r="163">
          <cell r="C163" t="str">
            <v>Kecepatan rata-rata kosong</v>
          </cell>
          <cell r="G163" t="str">
            <v>v2</v>
          </cell>
          <cell r="H163">
            <v>60</v>
          </cell>
          <cell r="I163" t="str">
            <v>KM/Jam</v>
          </cell>
          <cell r="L163" t="str">
            <v>3.</v>
          </cell>
          <cell r="N163" t="str">
            <v>Wheel Loader</v>
          </cell>
          <cell r="O163" t="str">
            <v>(E15)</v>
          </cell>
          <cell r="P163" t="str">
            <v>Jam</v>
          </cell>
          <cell r="Q163">
            <v>0.125</v>
          </cell>
          <cell r="R163">
            <v>163808.13869490434</v>
          </cell>
          <cell r="U163">
            <v>20476.017336863042</v>
          </cell>
        </row>
        <row r="164">
          <cell r="C164" t="str">
            <v>Waktu  siklus</v>
          </cell>
          <cell r="G164" t="str">
            <v>Ts1</v>
          </cell>
          <cell r="I164" t="str">
            <v>menit</v>
          </cell>
          <cell r="L164" t="str">
            <v>4.</v>
          </cell>
          <cell r="N164" t="str">
            <v>Excavator</v>
          </cell>
          <cell r="O164" t="str">
            <v>(E10)</v>
          </cell>
          <cell r="P164" t="str">
            <v>Jam</v>
          </cell>
          <cell r="Q164">
            <v>0.125</v>
          </cell>
          <cell r="R164">
            <v>238185.05650827778</v>
          </cell>
          <cell r="U164">
            <v>29773.132063534722</v>
          </cell>
        </row>
        <row r="165">
          <cell r="C165" t="str">
            <v>- Waktu tempuh isi</v>
          </cell>
          <cell r="E165" t="str">
            <v>=   (L  :  v1)  x  60</v>
          </cell>
          <cell r="G165" t="str">
            <v>T1</v>
          </cell>
          <cell r="H165">
            <v>6.6666666666666661</v>
          </cell>
          <cell r="I165" t="str">
            <v>menit</v>
          </cell>
          <cell r="L165">
            <v>5</v>
          </cell>
          <cell r="N165" t="str">
            <v>Dump Truck</v>
          </cell>
          <cell r="O165" t="str">
            <v>(E08)</v>
          </cell>
          <cell r="P165" t="str">
            <v>Jam</v>
          </cell>
          <cell r="Q165">
            <v>0.26305220883534136</v>
          </cell>
          <cell r="R165">
            <v>153645.58193291764</v>
          </cell>
          <cell r="U165">
            <v>40416.809705245403</v>
          </cell>
        </row>
        <row r="166">
          <cell r="C166" t="str">
            <v>- Waktu tempuh kosong</v>
          </cell>
          <cell r="E166" t="str">
            <v>=   (L  :  v2)  x  60</v>
          </cell>
          <cell r="G166" t="str">
            <v>T2</v>
          </cell>
          <cell r="H166">
            <v>5</v>
          </cell>
          <cell r="I166" t="str">
            <v>menit</v>
          </cell>
          <cell r="N166" t="str">
            <v>Alat  bantu</v>
          </cell>
          <cell r="P166" t="str">
            <v>Ls</v>
          </cell>
          <cell r="Q166">
            <v>1</v>
          </cell>
          <cell r="R166">
            <v>225</v>
          </cell>
          <cell r="U166">
            <v>225</v>
          </cell>
        </row>
        <row r="167">
          <cell r="C167" t="str">
            <v>- Muat</v>
          </cell>
          <cell r="E167" t="str">
            <v>=   (V  :  Q1) x 60</v>
          </cell>
          <cell r="G167" t="str">
            <v>T3</v>
          </cell>
          <cell r="H167">
            <v>30</v>
          </cell>
          <cell r="I167" t="str">
            <v>menit</v>
          </cell>
        </row>
        <row r="168">
          <cell r="C168" t="str">
            <v>- Lain-lain</v>
          </cell>
          <cell r="G168" t="str">
            <v>T4</v>
          </cell>
          <cell r="H168">
            <v>2</v>
          </cell>
          <cell r="I168" t="str">
            <v>menit</v>
          </cell>
        </row>
        <row r="169">
          <cell r="G169" t="str">
            <v>Ts1</v>
          </cell>
          <cell r="H169">
            <v>43.666666666666664</v>
          </cell>
          <cell r="I169" t="str">
            <v>menit</v>
          </cell>
        </row>
        <row r="170">
          <cell r="Q170" t="str">
            <v xml:space="preserve">JUMLAH HARGA PERALATAN   </v>
          </cell>
          <cell r="U170">
            <v>99673.198560599092</v>
          </cell>
        </row>
        <row r="172">
          <cell r="C172" t="str">
            <v>Kapasitas Produksi / Jam   =</v>
          </cell>
          <cell r="E172" t="str">
            <v>V x Fa x 60</v>
          </cell>
          <cell r="G172" t="str">
            <v>Q2</v>
          </cell>
          <cell r="H172">
            <v>3.8015267175572518</v>
          </cell>
          <cell r="I172" t="str">
            <v xml:space="preserve">M3 / Jam </v>
          </cell>
          <cell r="L172" t="str">
            <v>D.</v>
          </cell>
          <cell r="N172" t="str">
            <v>JUMLAH HARGA TENAGA, BAHAN DAN PERALATAN  ( A + B + C )</v>
          </cell>
          <cell r="U172">
            <v>102932.1248105991</v>
          </cell>
        </row>
        <row r="173">
          <cell r="E173" t="str">
            <v xml:space="preserve">    Fk x Ts1</v>
          </cell>
          <cell r="L173" t="str">
            <v>E.</v>
          </cell>
          <cell r="N173" t="str">
            <v>OVERHEAD &amp; PROFIT</v>
          </cell>
          <cell r="P173">
            <v>10</v>
          </cell>
          <cell r="Q173" t="str">
            <v>%  x  D</v>
          </cell>
          <cell r="U173">
            <v>10293.212481059911</v>
          </cell>
        </row>
        <row r="174">
          <cell r="L174" t="str">
            <v>F.</v>
          </cell>
          <cell r="N174" t="str">
            <v>HARGA SATUAN PEKERJAAN  ( D + E )</v>
          </cell>
          <cell r="U174">
            <v>113225.337291659</v>
          </cell>
        </row>
        <row r="175">
          <cell r="L175" t="str">
            <v>Note: 1</v>
          </cell>
          <cell r="N175" t="str">
            <v>SATUAN dapat berdasarkan atas jam operasi untuk Tenaga Kerja dan Peralatan, volume dan/atau ukuran</v>
          </cell>
        </row>
        <row r="176">
          <cell r="C176" t="str">
            <v>Koefisien Alat / m3</v>
          </cell>
          <cell r="D176" t="str">
            <v xml:space="preserve"> =  1  :  Q2</v>
          </cell>
          <cell r="G176" t="str">
            <v>(E08)</v>
          </cell>
          <cell r="H176">
            <v>0.26305220883534136</v>
          </cell>
          <cell r="I176" t="str">
            <v>Jam</v>
          </cell>
          <cell r="N176" t="str">
            <v>berat untuk bahan-bahan.</v>
          </cell>
        </row>
        <row r="177">
          <cell r="L177">
            <v>2</v>
          </cell>
          <cell r="N177" t="str">
            <v>Kuantitas satuan adalah kuantitas setiap komponen untuk menyelesaikan satu satuan pekerjaan dari nomor</v>
          </cell>
        </row>
        <row r="178">
          <cell r="N178" t="str">
            <v>mata pembayaran.</v>
          </cell>
        </row>
        <row r="179">
          <cell r="L179">
            <v>3</v>
          </cell>
          <cell r="N179" t="str">
            <v>Biaya satuan untuk peralatan sudah termasuk bahan bakar, bahan habis dipakai dan operator.</v>
          </cell>
        </row>
        <row r="180">
          <cell r="L180">
            <v>4</v>
          </cell>
          <cell r="N180" t="str">
            <v>Biaya satuan sudah termasuk pengeluaran untuk seluruh pajak yang berkaitan (tetapi tidak termasuk PPN</v>
          </cell>
        </row>
        <row r="181">
          <cell r="J181" t="str">
            <v>Berlanjut ke halaman berikut</v>
          </cell>
          <cell r="N181" t="str">
            <v>yang dibayar dari kontrak) dan biaya-biaya lainnya.</v>
          </cell>
        </row>
        <row r="182">
          <cell r="A182" t="str">
            <v>ITEM PEMBAYARAN NO.</v>
          </cell>
          <cell r="D182" t="str">
            <v>:  3.1 (2)</v>
          </cell>
          <cell r="J182" t="str">
            <v>Analisa EI-312</v>
          </cell>
        </row>
        <row r="183">
          <cell r="A183" t="str">
            <v>JENIS PEKERJAAN</v>
          </cell>
          <cell r="D183" t="str">
            <v>:  Galian Batu</v>
          </cell>
        </row>
        <row r="184">
          <cell r="A184" t="str">
            <v>SATUAN PEMBAYARAN</v>
          </cell>
          <cell r="D184" t="str">
            <v>:  M3</v>
          </cell>
          <cell r="H184" t="str">
            <v xml:space="preserve">         URAIAN ANALISA HARGA SATUAN</v>
          </cell>
        </row>
        <row r="185">
          <cell r="J185" t="str">
            <v>Lanjutan</v>
          </cell>
        </row>
        <row r="187">
          <cell r="A187" t="str">
            <v>No.</v>
          </cell>
          <cell r="C187" t="str">
            <v>U R A I A N</v>
          </cell>
          <cell r="G187" t="str">
            <v>KODE</v>
          </cell>
          <cell r="H187" t="str">
            <v>KOEF.</v>
          </cell>
          <cell r="I187" t="str">
            <v>SATUAN</v>
          </cell>
          <cell r="J187" t="str">
            <v>KETERANGAN</v>
          </cell>
        </row>
        <row r="190">
          <cell r="A190" t="str">
            <v>2.d.</v>
          </cell>
          <cell r="C190" t="str">
            <v>ALAT  BANTU</v>
          </cell>
        </row>
        <row r="191">
          <cell r="C191" t="str">
            <v>Diperlukan alat-alat bantu kecil</v>
          </cell>
          <cell r="J191" t="str">
            <v>Lump Sump</v>
          </cell>
        </row>
        <row r="192">
          <cell r="C192" t="str">
            <v>- Pahat / Tatah</v>
          </cell>
          <cell r="D192" t="str">
            <v>=  2  buah</v>
          </cell>
        </row>
        <row r="193">
          <cell r="C193" t="str">
            <v>- Palu Besar</v>
          </cell>
          <cell r="D193" t="str">
            <v>=  2  buah</v>
          </cell>
        </row>
        <row r="195">
          <cell r="A195" t="str">
            <v xml:space="preserve">   3.</v>
          </cell>
          <cell r="C195" t="str">
            <v>TENAGA</v>
          </cell>
        </row>
        <row r="196">
          <cell r="C196" t="str">
            <v>Produksi menentukan : JACK HAMMER</v>
          </cell>
          <cell r="G196" t="str">
            <v>Q1</v>
          </cell>
          <cell r="H196">
            <v>8</v>
          </cell>
          <cell r="I196" t="str">
            <v>M3/Jam</v>
          </cell>
        </row>
        <row r="197">
          <cell r="C197" t="str">
            <v>Produksi Galian / hari  =  Tk x Q1</v>
          </cell>
          <cell r="G197" t="str">
            <v>Qt</v>
          </cell>
          <cell r="H197">
            <v>56</v>
          </cell>
          <cell r="I197" t="str">
            <v>M3</v>
          </cell>
        </row>
        <row r="198">
          <cell r="C198" t="str">
            <v>Kebutuhan tenaga :</v>
          </cell>
        </row>
        <row r="199">
          <cell r="D199" t="str">
            <v>- Pekerja</v>
          </cell>
          <cell r="G199" t="str">
            <v>P</v>
          </cell>
          <cell r="H199">
            <v>8</v>
          </cell>
          <cell r="I199" t="str">
            <v>orang</v>
          </cell>
        </row>
        <row r="200">
          <cell r="D200" t="str">
            <v>- Mandor</v>
          </cell>
          <cell r="G200" t="str">
            <v>M</v>
          </cell>
          <cell r="H200">
            <v>1</v>
          </cell>
          <cell r="I200" t="str">
            <v>orang</v>
          </cell>
        </row>
        <row r="202">
          <cell r="C202" t="str">
            <v>Koefisien tenaga / M3   :</v>
          </cell>
        </row>
        <row r="203">
          <cell r="D203" t="str">
            <v>- Pekerja</v>
          </cell>
          <cell r="E203" t="str">
            <v>= (Tk x P) : Qt</v>
          </cell>
          <cell r="G203" t="str">
            <v>(L01)</v>
          </cell>
          <cell r="H203">
            <v>1</v>
          </cell>
          <cell r="I203" t="str">
            <v>Jam</v>
          </cell>
        </row>
        <row r="204">
          <cell r="D204" t="str">
            <v>- Mandor</v>
          </cell>
          <cell r="E204" t="str">
            <v>= (Tk x M) : Qt</v>
          </cell>
          <cell r="G204" t="str">
            <v>(L03)</v>
          </cell>
          <cell r="H204">
            <v>0.125</v>
          </cell>
          <cell r="I204" t="str">
            <v>Jam</v>
          </cell>
        </row>
        <row r="206">
          <cell r="A206" t="str">
            <v>4.</v>
          </cell>
          <cell r="C206" t="str">
            <v>HARGA DASAR SATUAN UPAH, BAHAN DAN ALAT</v>
          </cell>
        </row>
        <row r="207">
          <cell r="C207" t="str">
            <v>Lihat lampiran.</v>
          </cell>
        </row>
        <row r="209">
          <cell r="A209" t="str">
            <v>5.</v>
          </cell>
          <cell r="C209" t="str">
            <v>ANALISA HARGA SATUAN PEKERJAAN</v>
          </cell>
        </row>
        <row r="210">
          <cell r="C210" t="str">
            <v>Lihat perhitungan dalam FORMULIR STANDAR UNTUK</v>
          </cell>
        </row>
        <row r="211">
          <cell r="C211" t="str">
            <v>PEREKEMAN ANALISA MASING-MASING HARGA</v>
          </cell>
        </row>
        <row r="212">
          <cell r="C212" t="str">
            <v>SATUAN.</v>
          </cell>
        </row>
        <row r="213">
          <cell r="C213" t="str">
            <v>Didapat Harga Satuan Pekerjaan :</v>
          </cell>
        </row>
        <row r="215">
          <cell r="C215" t="str">
            <v xml:space="preserve">Rp.  </v>
          </cell>
          <cell r="D215">
            <v>113225.337291659</v>
          </cell>
          <cell r="E215" t="str">
            <v xml:space="preserve"> / M3</v>
          </cell>
        </row>
        <row r="218">
          <cell r="A218" t="str">
            <v>6.</v>
          </cell>
          <cell r="C218" t="str">
            <v>WAKTU PELAKSANAAN YANG DIPERLUKAN</v>
          </cell>
        </row>
        <row r="219">
          <cell r="C219" t="str">
            <v>Masa Pelaksanaan :</v>
          </cell>
          <cell r="D219" t="str">
            <v>. . . . . . . . . . . .</v>
          </cell>
          <cell r="E219" t="str">
            <v>bulan</v>
          </cell>
        </row>
        <row r="221">
          <cell r="A221" t="str">
            <v>7.</v>
          </cell>
          <cell r="C221" t="str">
            <v>VOLUME PEKERJAAN YANG DIPERLUKAN</v>
          </cell>
        </row>
        <row r="222">
          <cell r="C222" t="str">
            <v>Volume pekerjaan  :</v>
          </cell>
          <cell r="D222">
            <v>0</v>
          </cell>
          <cell r="E222" t="str">
            <v>M3</v>
          </cell>
        </row>
        <row r="255">
          <cell r="A255" t="str">
            <v>ITEM PEMBAYARAN NO.</v>
          </cell>
          <cell r="D255" t="str">
            <v>:  3.1 (6)</v>
          </cell>
          <cell r="J255" t="str">
            <v>Analisa EI-313</v>
          </cell>
          <cell r="T255" t="str">
            <v>Analisa EI-313</v>
          </cell>
        </row>
        <row r="256">
          <cell r="A256" t="str">
            <v>JENIS PEKERJAAN</v>
          </cell>
          <cell r="D256" t="str">
            <v>:  Galian Struktur dengan Kedalaman 0 - 2 M</v>
          </cell>
        </row>
        <row r="257">
          <cell r="A257" t="str">
            <v>SATUAN PEMBAYARAN</v>
          </cell>
          <cell r="D257" t="str">
            <v>:  M3</v>
          </cell>
          <cell r="H257" t="str">
            <v xml:space="preserve">         URAIAN ANALISA HARGA SATUAN</v>
          </cell>
          <cell r="L257" t="str">
            <v>FORMULIR STANDAR UNTUK</v>
          </cell>
        </row>
        <row r="258">
          <cell r="L258" t="str">
            <v>PEREKAMAN ANALISA MASING-MASING HARGA SATUAN</v>
          </cell>
        </row>
        <row r="259">
          <cell r="L259">
            <v>0</v>
          </cell>
        </row>
        <row r="260">
          <cell r="A260" t="str">
            <v>No.</v>
          </cell>
          <cell r="C260" t="str">
            <v>U R A I A N</v>
          </cell>
          <cell r="G260" t="str">
            <v>KODE</v>
          </cell>
          <cell r="H260" t="str">
            <v>KOEF.</v>
          </cell>
          <cell r="I260" t="str">
            <v>SATUAN</v>
          </cell>
          <cell r="J260" t="str">
            <v>KETERANGAN</v>
          </cell>
        </row>
        <row r="262">
          <cell r="L262" t="str">
            <v>PROYEK</v>
          </cell>
          <cell r="O262" t="str">
            <v>:</v>
          </cell>
        </row>
        <row r="263">
          <cell r="A263" t="str">
            <v>I.</v>
          </cell>
          <cell r="C263" t="str">
            <v>ASUMSI</v>
          </cell>
          <cell r="L263" t="str">
            <v>No. PAKET KONTRAK</v>
          </cell>
          <cell r="O263" t="str">
            <v>:</v>
          </cell>
        </row>
        <row r="264">
          <cell r="A264">
            <v>1</v>
          </cell>
          <cell r="C264" t="str">
            <v>Pekerjaan dilakukan secara manual</v>
          </cell>
          <cell r="L264" t="str">
            <v>NAMA PAKET</v>
          </cell>
          <cell r="O264" t="str">
            <v>:</v>
          </cell>
        </row>
        <row r="265">
          <cell r="A265">
            <v>2</v>
          </cell>
          <cell r="C265" t="str">
            <v>Lokasi pekerjaan : sekitar jembatan</v>
          </cell>
          <cell r="L265" t="str">
            <v>PROP / KAB / KODYA</v>
          </cell>
          <cell r="O265" t="str">
            <v>:</v>
          </cell>
        </row>
        <row r="266">
          <cell r="A266">
            <v>3</v>
          </cell>
          <cell r="C266" t="str">
            <v>Kondisi Jalan   :  sedang / baik</v>
          </cell>
          <cell r="L266" t="str">
            <v>ITEM PEMBAYARAN NO.</v>
          </cell>
          <cell r="O266" t="str">
            <v>:  3.1 (6)</v>
          </cell>
          <cell r="R266" t="str">
            <v>PERKIRAAN VOL. PEK.</v>
          </cell>
          <cell r="T266" t="str">
            <v>:</v>
          </cell>
          <cell r="U266">
            <v>0</v>
          </cell>
        </row>
        <row r="267">
          <cell r="A267">
            <v>4</v>
          </cell>
          <cell r="C267" t="str">
            <v>Jam kerja efektif per-hari</v>
          </cell>
          <cell r="G267" t="str">
            <v>Tk</v>
          </cell>
          <cell r="H267">
            <v>7</v>
          </cell>
          <cell r="I267" t="str">
            <v>Jam</v>
          </cell>
          <cell r="L267" t="str">
            <v>JENIS PEKERJAAN</v>
          </cell>
          <cell r="O267" t="str">
            <v>:  Galian Struktur dengan Kedalaman 0 - 2 M</v>
          </cell>
          <cell r="R267" t="str">
            <v>TOTAL HARGA (Rp.)</v>
          </cell>
          <cell r="T267" t="str">
            <v>:</v>
          </cell>
          <cell r="U267">
            <v>0</v>
          </cell>
        </row>
        <row r="268">
          <cell r="A268">
            <v>5</v>
          </cell>
          <cell r="C268" t="str">
            <v>Faktor pengembangan bahan</v>
          </cell>
          <cell r="G268" t="str">
            <v>Fh</v>
          </cell>
          <cell r="H268">
            <v>1.2</v>
          </cell>
          <cell r="I268" t="str">
            <v>-</v>
          </cell>
          <cell r="L268" t="str">
            <v>SATUAN PEMBAYARAN</v>
          </cell>
          <cell r="O268" t="str">
            <v>:  M3</v>
          </cell>
          <cell r="R268" t="str">
            <v>% THD. BIAYA PROYEK</v>
          </cell>
          <cell r="T268" t="str">
            <v>:</v>
          </cell>
          <cell r="U268" t="e">
            <v>#DIV/0!</v>
          </cell>
        </row>
        <row r="269">
          <cell r="A269">
            <v>6</v>
          </cell>
          <cell r="C269" t="str">
            <v>Pengurugan kembali (backfill) untuk struktur</v>
          </cell>
          <cell r="G269" t="str">
            <v>Uk</v>
          </cell>
          <cell r="H269">
            <v>50</v>
          </cell>
          <cell r="I269" t="str">
            <v>%/M3</v>
          </cell>
        </row>
        <row r="271">
          <cell r="A271" t="str">
            <v>II.</v>
          </cell>
          <cell r="C271" t="str">
            <v>METHODE PELAKSANAAN</v>
          </cell>
          <cell r="Q271" t="str">
            <v>PERKIRAAN</v>
          </cell>
          <cell r="R271" t="str">
            <v>HARGA</v>
          </cell>
          <cell r="S271" t="str">
            <v>JUMLAH</v>
          </cell>
        </row>
        <row r="272">
          <cell r="A272">
            <v>1</v>
          </cell>
          <cell r="C272" t="str">
            <v>Tanah yang dipotong berada disekitar lokasi</v>
          </cell>
          <cell r="L272" t="str">
            <v>NO.</v>
          </cell>
          <cell r="N272" t="str">
            <v>KOMPONEN</v>
          </cell>
          <cell r="P272" t="str">
            <v>SATUAN</v>
          </cell>
          <cell r="Q272" t="str">
            <v>KUANTITAS</v>
          </cell>
          <cell r="R272" t="str">
            <v>SATUAN</v>
          </cell>
          <cell r="S272" t="str">
            <v>HARGA</v>
          </cell>
        </row>
        <row r="273">
          <cell r="A273">
            <v>2</v>
          </cell>
          <cell r="C273" t="str">
            <v>Penggalian dilakukan dengan menggunakan alat</v>
          </cell>
          <cell r="R273" t="str">
            <v>(Rp.)</v>
          </cell>
          <cell r="S273" t="str">
            <v>(Rp.)</v>
          </cell>
        </row>
        <row r="274">
          <cell r="C274" t="str">
            <v>Excavator</v>
          </cell>
        </row>
        <row r="275">
          <cell r="A275">
            <v>3</v>
          </cell>
          <cell r="C275" t="str">
            <v>Bulldozer mengangkut/mengusur hasil galian ke tempat</v>
          </cell>
        </row>
        <row r="276">
          <cell r="C276" t="str">
            <v>pembuangan di sekitar lokasi pekerjaan</v>
          </cell>
          <cell r="G276" t="str">
            <v>L</v>
          </cell>
          <cell r="H276">
            <v>0.1</v>
          </cell>
          <cell r="I276" t="str">
            <v>Km</v>
          </cell>
          <cell r="L276" t="str">
            <v>A.</v>
          </cell>
          <cell r="N276" t="str">
            <v>TENAGA</v>
          </cell>
        </row>
        <row r="278">
          <cell r="A278" t="str">
            <v>III.</v>
          </cell>
          <cell r="C278" t="str">
            <v>PEMAKAIAN BAHAN, ALAT DAN TENAGA</v>
          </cell>
          <cell r="L278" t="str">
            <v>1.</v>
          </cell>
          <cell r="N278" t="str">
            <v>Pekerja</v>
          </cell>
          <cell r="O278" t="str">
            <v>(L01)</v>
          </cell>
          <cell r="P278" t="str">
            <v>Jam</v>
          </cell>
          <cell r="Q278">
            <v>0.12701025480797318</v>
          </cell>
          <cell r="R278">
            <v>2857.14</v>
          </cell>
          <cell r="U278">
            <v>362.88607942205249</v>
          </cell>
        </row>
        <row r="279">
          <cell r="L279" t="str">
            <v>2.</v>
          </cell>
          <cell r="N279" t="str">
            <v>Mandor</v>
          </cell>
          <cell r="O279" t="str">
            <v>(L03)</v>
          </cell>
          <cell r="P279" t="str">
            <v>Jam</v>
          </cell>
          <cell r="Q279">
            <v>3.1752563701993294E-2</v>
          </cell>
          <cell r="R279">
            <v>3214.29</v>
          </cell>
          <cell r="U279">
            <v>102.06194798168002</v>
          </cell>
        </row>
        <row r="280">
          <cell r="A280" t="str">
            <v xml:space="preserve">   1.</v>
          </cell>
          <cell r="C280" t="str">
            <v>BAHAN</v>
          </cell>
        </row>
        <row r="281">
          <cell r="C281" t="str">
            <v>- Urugan Pilihan (untuk backfill)</v>
          </cell>
          <cell r="E281" t="str">
            <v>= Uk x 1M3</v>
          </cell>
          <cell r="G281" t="str">
            <v>(EI-322)</v>
          </cell>
          <cell r="H281">
            <v>0.5</v>
          </cell>
          <cell r="I281" t="str">
            <v>M3</v>
          </cell>
        </row>
        <row r="282">
          <cell r="Q282" t="str">
            <v xml:space="preserve">JUMLAH HARGA TENAGA   </v>
          </cell>
          <cell r="U282">
            <v>464.94802740373251</v>
          </cell>
        </row>
        <row r="283">
          <cell r="A283" t="str">
            <v xml:space="preserve">   2.</v>
          </cell>
          <cell r="C283" t="str">
            <v>ALAT</v>
          </cell>
        </row>
        <row r="284">
          <cell r="A284" t="str">
            <v xml:space="preserve">   2.a.</v>
          </cell>
          <cell r="C284" t="str">
            <v>EXCAVATOR</v>
          </cell>
          <cell r="G284" t="str">
            <v>(E10)</v>
          </cell>
          <cell r="L284" t="str">
            <v>B.</v>
          </cell>
          <cell r="N284" t="str">
            <v>BAHAN</v>
          </cell>
        </row>
        <row r="285">
          <cell r="C285" t="str">
            <v>Kapasitas Bucket</v>
          </cell>
          <cell r="G285" t="str">
            <v>V</v>
          </cell>
          <cell r="H285">
            <v>0.93</v>
          </cell>
          <cell r="I285" t="str">
            <v>M3</v>
          </cell>
        </row>
        <row r="286">
          <cell r="C286" t="str">
            <v>Faktor Bucket</v>
          </cell>
          <cell r="G286" t="str">
            <v>Fb</v>
          </cell>
          <cell r="H286">
            <v>0.9</v>
          </cell>
          <cell r="I286" t="str">
            <v>-</v>
          </cell>
          <cell r="L286" t="str">
            <v>1.</v>
          </cell>
          <cell r="N286" t="str">
            <v xml:space="preserve">Urugan Pilihan </v>
          </cell>
          <cell r="O286" t="str">
            <v>(EI-322)</v>
          </cell>
          <cell r="P286" t="str">
            <v>M3</v>
          </cell>
          <cell r="Q286">
            <v>0.5</v>
          </cell>
          <cell r="R286">
            <v>455558.60740011773</v>
          </cell>
          <cell r="U286">
            <v>227779.30370005887</v>
          </cell>
        </row>
        <row r="287">
          <cell r="C287" t="str">
            <v>Faktor  Efisiensi alat</v>
          </cell>
          <cell r="G287" t="str">
            <v>Fa</v>
          </cell>
          <cell r="H287">
            <v>0.83</v>
          </cell>
          <cell r="I287" t="str">
            <v>-</v>
          </cell>
        </row>
        <row r="288">
          <cell r="C288" t="str">
            <v>Faktor kedalaman</v>
          </cell>
          <cell r="G288" t="str">
            <v>Fd</v>
          </cell>
          <cell r="H288">
            <v>0.8</v>
          </cell>
          <cell r="I288" t="str">
            <v>-</v>
          </cell>
        </row>
        <row r="289">
          <cell r="C289" t="str">
            <v>Berat isi material</v>
          </cell>
          <cell r="G289" t="str">
            <v>Bim</v>
          </cell>
          <cell r="H289">
            <v>0.85</v>
          </cell>
          <cell r="I289" t="str">
            <v>-</v>
          </cell>
        </row>
        <row r="291">
          <cell r="C291" t="str">
            <v>Waktu siklus</v>
          </cell>
        </row>
        <row r="292">
          <cell r="C292" t="str">
            <v>- Menggali / memuat</v>
          </cell>
          <cell r="G292" t="str">
            <v>Te1</v>
          </cell>
          <cell r="H292">
            <v>0.5</v>
          </cell>
          <cell r="I292" t="str">
            <v>menit</v>
          </cell>
          <cell r="Q292" t="str">
            <v xml:space="preserve">JUMLAH HARGA BAHAN   </v>
          </cell>
          <cell r="U292">
            <v>227779.30370005887</v>
          </cell>
        </row>
        <row r="293">
          <cell r="C293" t="str">
            <v>- Lain-lain</v>
          </cell>
          <cell r="G293" t="str">
            <v>Te2</v>
          </cell>
          <cell r="H293">
            <v>0.25</v>
          </cell>
          <cell r="I293" t="str">
            <v>menit</v>
          </cell>
        </row>
        <row r="294">
          <cell r="G294" t="str">
            <v>Te</v>
          </cell>
          <cell r="H294">
            <v>0.75</v>
          </cell>
          <cell r="I294" t="str">
            <v>menit</v>
          </cell>
          <cell r="L294" t="str">
            <v>C.</v>
          </cell>
          <cell r="N294" t="str">
            <v>PERALATAN</v>
          </cell>
        </row>
        <row r="295">
          <cell r="L295" t="str">
            <v>1.</v>
          </cell>
          <cell r="N295" t="str">
            <v>Excavator</v>
          </cell>
          <cell r="O295" t="str">
            <v>(E10)</v>
          </cell>
          <cell r="P295" t="str">
            <v>Jam</v>
          </cell>
          <cell r="Q295">
            <v>3.1752563701993294E-2</v>
          </cell>
          <cell r="R295">
            <v>238185.05650827778</v>
          </cell>
          <cell r="U295">
            <v>7562.9861796419627</v>
          </cell>
        </row>
        <row r="296">
          <cell r="L296" t="str">
            <v>2.</v>
          </cell>
          <cell r="N296" t="str">
            <v>Bulldozer</v>
          </cell>
          <cell r="O296" t="str">
            <v>(E04)</v>
          </cell>
          <cell r="P296" t="str">
            <v>Jam</v>
          </cell>
          <cell r="Q296">
            <v>1.0213694283306062E-4</v>
          </cell>
          <cell r="R296">
            <v>256721.09983229413</v>
          </cell>
          <cell r="U296">
            <v>26.220708297611473</v>
          </cell>
        </row>
        <row r="297">
          <cell r="C297" t="str">
            <v>Kap. Prod. / jam =</v>
          </cell>
          <cell r="D297" t="str">
            <v>V  x Fb x Fa x Fd x Bim x 60</v>
          </cell>
          <cell r="G297" t="str">
            <v>Q1</v>
          </cell>
          <cell r="H297">
            <v>31.493520000000004</v>
          </cell>
          <cell r="I297" t="str">
            <v>M3/Jam</v>
          </cell>
          <cell r="L297" t="str">
            <v>3.</v>
          </cell>
          <cell r="N297" t="str">
            <v>Alat  bantu</v>
          </cell>
          <cell r="P297" t="str">
            <v>Ls</v>
          </cell>
          <cell r="Q297">
            <v>1</v>
          </cell>
          <cell r="R297">
            <v>100</v>
          </cell>
          <cell r="U297">
            <v>100</v>
          </cell>
        </row>
        <row r="298">
          <cell r="D298" t="str">
            <v>Te x Fh</v>
          </cell>
        </row>
        <row r="300">
          <cell r="C300" t="str">
            <v>Koefisien Alat / M3</v>
          </cell>
          <cell r="D300" t="str">
            <v xml:space="preserve"> =  1  :  Q1</v>
          </cell>
          <cell r="G300" t="str">
            <v>(E10)</v>
          </cell>
          <cell r="H300">
            <v>3.1752563701993294E-2</v>
          </cell>
          <cell r="I300" t="str">
            <v>Jam</v>
          </cell>
        </row>
        <row r="303">
          <cell r="A303" t="str">
            <v>2.a.</v>
          </cell>
          <cell r="C303" t="str">
            <v>BULLDOZER</v>
          </cell>
          <cell r="G303" t="str">
            <v>(E04)</v>
          </cell>
        </row>
        <row r="304">
          <cell r="C304" t="str">
            <v>Faktor pisau (blade)</v>
          </cell>
          <cell r="G304" t="str">
            <v>Fb</v>
          </cell>
          <cell r="H304">
            <v>1</v>
          </cell>
          <cell r="I304" t="str">
            <v>-</v>
          </cell>
          <cell r="Q304" t="str">
            <v xml:space="preserve">JUMLAH HARGA PERALATAN   </v>
          </cell>
          <cell r="U304">
            <v>7689.2068879395738</v>
          </cell>
        </row>
        <row r="305">
          <cell r="C305" t="str">
            <v>Faktor  efisiensi kerja</v>
          </cell>
          <cell r="G305" t="str">
            <v>Fa</v>
          </cell>
          <cell r="H305">
            <v>0.83</v>
          </cell>
          <cell r="I305" t="str">
            <v>-</v>
          </cell>
        </row>
        <row r="306">
          <cell r="C306" t="str">
            <v>Kecepatan mengupas</v>
          </cell>
          <cell r="G306" t="str">
            <v>Vf</v>
          </cell>
          <cell r="H306">
            <v>3</v>
          </cell>
          <cell r="I306" t="str">
            <v>Km/Jam</v>
          </cell>
          <cell r="L306" t="str">
            <v>D.</v>
          </cell>
          <cell r="N306" t="str">
            <v>JUMLAH HARGA TENAGA, BAHAN DAN PERALATAN  ( A + B + C )</v>
          </cell>
          <cell r="U306">
            <v>235933.45861540217</v>
          </cell>
        </row>
        <row r="307">
          <cell r="C307" t="str">
            <v>Kecepatan mundur</v>
          </cell>
          <cell r="G307" t="str">
            <v>Vr</v>
          </cell>
          <cell r="H307">
            <v>5</v>
          </cell>
          <cell r="I307" t="str">
            <v>Km/Jam</v>
          </cell>
          <cell r="L307" t="str">
            <v>E.</v>
          </cell>
          <cell r="N307" t="str">
            <v>OVERHEAD &amp; PROFIT</v>
          </cell>
          <cell r="P307">
            <v>10</v>
          </cell>
          <cell r="Q307" t="str">
            <v>%  x  D</v>
          </cell>
          <cell r="U307">
            <v>23593.34586154022</v>
          </cell>
        </row>
        <row r="308">
          <cell r="C308" t="str">
            <v>Kapasitas pisau</v>
          </cell>
          <cell r="G308" t="str">
            <v>q</v>
          </cell>
          <cell r="H308">
            <v>5.4</v>
          </cell>
          <cell r="I308" t="str">
            <v>M3</v>
          </cell>
          <cell r="L308" t="str">
            <v>F.</v>
          </cell>
          <cell r="N308" t="str">
            <v>HARGA SATUAN PEKERJAAN  ( D + E )</v>
          </cell>
          <cell r="U308">
            <v>259526.8044769424</v>
          </cell>
        </row>
        <row r="309">
          <cell r="A309" t="str">
            <v>`</v>
          </cell>
          <cell r="C309" t="str">
            <v>Faktor kemiringan (grade)</v>
          </cell>
          <cell r="G309" t="str">
            <v>Fm</v>
          </cell>
          <cell r="H309">
            <v>1</v>
          </cell>
          <cell r="L309" t="str">
            <v>Note: 1</v>
          </cell>
          <cell r="N309" t="str">
            <v>SATUAN dapat berdasarkan atas jam operasi untuk Tenaga Kerja dan Peralatan, volume dan/atau ukuran</v>
          </cell>
        </row>
        <row r="310">
          <cell r="N310" t="str">
            <v>berat untuk bahan-bahan.</v>
          </cell>
        </row>
        <row r="311">
          <cell r="L311">
            <v>2</v>
          </cell>
          <cell r="N311" t="str">
            <v>Kuantitas satuan adalah kuantitas setiap komponen untuk menyelesaikan satu satuan pekerjaan dari nomor</v>
          </cell>
        </row>
        <row r="312">
          <cell r="N312" t="str">
            <v>mata pembayaran.</v>
          </cell>
        </row>
        <row r="313">
          <cell r="L313">
            <v>3</v>
          </cell>
          <cell r="N313" t="str">
            <v>Biaya satuan untuk peralatan sudah termasuk bahan bakar, bahan habis dipakai dan operator.</v>
          </cell>
        </row>
        <row r="314">
          <cell r="L314">
            <v>4</v>
          </cell>
          <cell r="N314" t="str">
            <v>Biaya satuan sudah termasuk pengeluaran untuk seluruh pajak yang berkaitan (tetapi tidak termasuk PPN</v>
          </cell>
        </row>
        <row r="315">
          <cell r="J315" t="str">
            <v>Berlanjut ke halaman berikut</v>
          </cell>
          <cell r="N315" t="str">
            <v>yang dibayar dari kontrak) dan biaya-biaya lainnya.</v>
          </cell>
        </row>
        <row r="316">
          <cell r="A316" t="str">
            <v>ITEM PEMBAYARAN NO.</v>
          </cell>
          <cell r="D316" t="str">
            <v>:  3.1 (6)</v>
          </cell>
          <cell r="J316" t="str">
            <v>Analisa EI-313</v>
          </cell>
        </row>
        <row r="317">
          <cell r="A317" t="str">
            <v>JENIS PEKERJAAN</v>
          </cell>
          <cell r="D317" t="str">
            <v>:  Galian Struktur dengan Kedalaman 0 - 2 M</v>
          </cell>
        </row>
        <row r="318">
          <cell r="A318" t="str">
            <v>SATUAN PEMBAYARAN</v>
          </cell>
          <cell r="D318" t="str">
            <v>:  M3</v>
          </cell>
          <cell r="H318" t="str">
            <v xml:space="preserve">         URAIAN ANALISA HARGA SATUAN</v>
          </cell>
        </row>
        <row r="319">
          <cell r="J319" t="str">
            <v>Lanjutan</v>
          </cell>
        </row>
        <row r="321">
          <cell r="A321" t="str">
            <v>No.</v>
          </cell>
          <cell r="C321" t="str">
            <v>U R A I A N</v>
          </cell>
          <cell r="G321" t="str">
            <v>KODE</v>
          </cell>
          <cell r="H321" t="str">
            <v>KOEF.</v>
          </cell>
          <cell r="I321" t="str">
            <v>SATUAN</v>
          </cell>
          <cell r="J321" t="str">
            <v>KETERANGAN</v>
          </cell>
        </row>
        <row r="324">
          <cell r="C324" t="str">
            <v>Waktu Siklus</v>
          </cell>
          <cell r="G324" t="str">
            <v>Ts</v>
          </cell>
        </row>
        <row r="325">
          <cell r="C325" t="str">
            <v>- Waktu gusur</v>
          </cell>
          <cell r="D325" t="str">
            <v>= l / Vf</v>
          </cell>
          <cell r="G325" t="str">
            <v>T1</v>
          </cell>
          <cell r="H325">
            <v>1.6666666666666666E-2</v>
          </cell>
          <cell r="I325" t="str">
            <v>menit</v>
          </cell>
        </row>
        <row r="326">
          <cell r="C326" t="str">
            <v>- Waktu kembali</v>
          </cell>
          <cell r="D326" t="str">
            <v>= l / Vr</v>
          </cell>
          <cell r="G326" t="str">
            <v>T2</v>
          </cell>
          <cell r="H326">
            <v>0.01</v>
          </cell>
          <cell r="I326" t="str">
            <v>menit</v>
          </cell>
        </row>
        <row r="327">
          <cell r="C327" t="str">
            <v>- Waktu lain-lain</v>
          </cell>
          <cell r="G327" t="str">
            <v>T3</v>
          </cell>
          <cell r="H327">
            <v>8.0000000000000004E-4</v>
          </cell>
          <cell r="I327" t="str">
            <v>menit</v>
          </cell>
        </row>
        <row r="328">
          <cell r="G328" t="str">
            <v>Ts</v>
          </cell>
          <cell r="H328">
            <v>2.7466666666666664E-2</v>
          </cell>
          <cell r="I328" t="str">
            <v>menit</v>
          </cell>
        </row>
        <row r="330">
          <cell r="C330" t="str">
            <v>Kapasitas Produksi / Jam   =</v>
          </cell>
          <cell r="E330" t="str">
            <v>q x Fb x Fm x Fa x 60/Ts</v>
          </cell>
          <cell r="G330" t="str">
            <v>Q2</v>
          </cell>
          <cell r="H330">
            <v>9790.7766990291275</v>
          </cell>
          <cell r="I330" t="str">
            <v>M3</v>
          </cell>
        </row>
        <row r="333">
          <cell r="C333" t="str">
            <v>Koefisien Alat / M3</v>
          </cell>
          <cell r="D333" t="str">
            <v xml:space="preserve"> =  1  :  Q2</v>
          </cell>
          <cell r="G333" t="str">
            <v>(E04)</v>
          </cell>
          <cell r="H333">
            <v>1.0213694283306062E-4</v>
          </cell>
          <cell r="I333" t="str">
            <v>Jam</v>
          </cell>
        </row>
        <row r="336">
          <cell r="A336" t="str">
            <v>2.d.</v>
          </cell>
          <cell r="C336" t="str">
            <v>ALAT  BANTU</v>
          </cell>
        </row>
        <row r="337">
          <cell r="C337" t="str">
            <v>Diperlukan alat-alat bantu kecil</v>
          </cell>
          <cell r="J337" t="str">
            <v>Lump Sump</v>
          </cell>
        </row>
        <row r="338">
          <cell r="C338" t="str">
            <v>- Pacul</v>
          </cell>
          <cell r="D338" t="str">
            <v>=  2  buah</v>
          </cell>
        </row>
        <row r="339">
          <cell r="C339" t="str">
            <v>- Sekop</v>
          </cell>
          <cell r="D339" t="str">
            <v>=  2  buah</v>
          </cell>
        </row>
        <row r="342">
          <cell r="A342" t="str">
            <v xml:space="preserve">   3.</v>
          </cell>
          <cell r="C342" t="str">
            <v>TENAGA</v>
          </cell>
        </row>
        <row r="343">
          <cell r="C343" t="str">
            <v>Produksi menentukan : EXCAVATOR</v>
          </cell>
          <cell r="G343" t="str">
            <v>Q1</v>
          </cell>
          <cell r="H343">
            <v>31.493520000000004</v>
          </cell>
          <cell r="I343" t="str">
            <v>M3/Jam</v>
          </cell>
        </row>
        <row r="344">
          <cell r="C344" t="str">
            <v>Produksi Galian / hari  =  Tk x Q1</v>
          </cell>
          <cell r="G344" t="str">
            <v>Qt</v>
          </cell>
          <cell r="H344">
            <v>220.45464000000004</v>
          </cell>
          <cell r="I344" t="str">
            <v>M3</v>
          </cell>
        </row>
        <row r="345">
          <cell r="C345" t="str">
            <v>Kebutuhan tenaga :</v>
          </cell>
        </row>
        <row r="346">
          <cell r="D346" t="str">
            <v>- Pekerja</v>
          </cell>
          <cell r="G346" t="str">
            <v>P</v>
          </cell>
          <cell r="H346">
            <v>4</v>
          </cell>
          <cell r="I346" t="str">
            <v>orang</v>
          </cell>
        </row>
        <row r="347">
          <cell r="D347" t="str">
            <v>- Mandor</v>
          </cell>
          <cell r="G347" t="str">
            <v>M</v>
          </cell>
          <cell r="H347">
            <v>1</v>
          </cell>
          <cell r="I347" t="str">
            <v>orang</v>
          </cell>
        </row>
        <row r="349">
          <cell r="C349" t="str">
            <v>Koefisien tenaga / M3   :</v>
          </cell>
        </row>
        <row r="350">
          <cell r="D350" t="str">
            <v>- Pekerja</v>
          </cell>
          <cell r="E350" t="str">
            <v>= (Tk x P) : Qt</v>
          </cell>
          <cell r="G350" t="str">
            <v>(L01)</v>
          </cell>
          <cell r="H350">
            <v>0.12701025480797318</v>
          </cell>
          <cell r="I350" t="str">
            <v>Jam</v>
          </cell>
        </row>
        <row r="351">
          <cell r="D351" t="str">
            <v>- Mandor</v>
          </cell>
          <cell r="E351" t="str">
            <v>= (Tk x M) : Qt</v>
          </cell>
          <cell r="G351" t="str">
            <v>(L03)</v>
          </cell>
          <cell r="H351">
            <v>3.1752563701993294E-2</v>
          </cell>
          <cell r="I351" t="str">
            <v>Jam</v>
          </cell>
        </row>
        <row r="353">
          <cell r="A353" t="str">
            <v>4.</v>
          </cell>
          <cell r="C353" t="str">
            <v>HARGA DASAR SATUAN UPAH, BAHAN DAN ALAT</v>
          </cell>
        </row>
        <row r="354">
          <cell r="C354" t="str">
            <v>Lihat lampiran.</v>
          </cell>
        </row>
        <row r="356">
          <cell r="A356" t="str">
            <v>5.</v>
          </cell>
          <cell r="C356" t="str">
            <v>ANALISA HARGA SATUAN PEKERJAAN</v>
          </cell>
        </row>
        <row r="357">
          <cell r="C357" t="str">
            <v>Lihat perhitungan dalam FORMULIR STANDAR UNTUK</v>
          </cell>
        </row>
        <row r="358">
          <cell r="C358" t="str">
            <v>PEREKEMAN ANALISA MASING-MASING HARGA</v>
          </cell>
        </row>
        <row r="359">
          <cell r="C359" t="str">
            <v>SATUAN.</v>
          </cell>
        </row>
        <row r="360">
          <cell r="C360" t="str">
            <v>Didapat Harga Satuan Pekerjaan :</v>
          </cell>
        </row>
        <row r="362">
          <cell r="C362" t="str">
            <v xml:space="preserve">Rp.  </v>
          </cell>
          <cell r="D362">
            <v>259526.8044769424</v>
          </cell>
          <cell r="E362" t="str">
            <v xml:space="preserve"> / M3</v>
          </cell>
        </row>
        <row r="365">
          <cell r="A365" t="str">
            <v>6.</v>
          </cell>
          <cell r="C365" t="str">
            <v>WAKTU PELAKSANAAN YANG DIPERLUKAN</v>
          </cell>
        </row>
        <row r="366">
          <cell r="C366" t="str">
            <v>Masa Pelaksanaan :</v>
          </cell>
          <cell r="D366" t="str">
            <v>. . . . . . . . . . . .</v>
          </cell>
          <cell r="E366" t="str">
            <v>bulan</v>
          </cell>
        </row>
        <row r="368">
          <cell r="A368" t="str">
            <v>7.</v>
          </cell>
          <cell r="C368" t="str">
            <v>VOLUME PEKERJAAN YANG DIPERLUKAN</v>
          </cell>
        </row>
        <row r="369">
          <cell r="C369" t="str">
            <v>Volume pekerjaan  :</v>
          </cell>
          <cell r="D369">
            <v>102.06194798168002</v>
          </cell>
          <cell r="E369" t="str">
            <v>M3</v>
          </cell>
        </row>
        <row r="375">
          <cell r="A375" t="str">
            <v>ITEM PEMBAYARAN NO.</v>
          </cell>
          <cell r="D375" t="str">
            <v>:  3.1 (7)</v>
          </cell>
          <cell r="J375" t="str">
            <v>Analisa EI-314</v>
          </cell>
          <cell r="T375" t="str">
            <v>Analisa EI-314</v>
          </cell>
        </row>
        <row r="376">
          <cell r="A376" t="str">
            <v>JENIS PEKERJAAN</v>
          </cell>
          <cell r="D376" t="str">
            <v>:  Galian Struktur dengan Kedalaman 2 - 4 M</v>
          </cell>
        </row>
        <row r="377">
          <cell r="A377" t="str">
            <v>SATUAN PEMBAYARAN</v>
          </cell>
          <cell r="D377" t="str">
            <v>:  M3</v>
          </cell>
          <cell r="H377" t="str">
            <v xml:space="preserve">         URAIAN ANALISA HARGA SATUAN</v>
          </cell>
          <cell r="L377" t="str">
            <v>FORMULIR STANDAR UNTUK</v>
          </cell>
        </row>
        <row r="378">
          <cell r="L378" t="str">
            <v>PEREKAMAN ANALISA MASING-MASING HARGA SATUAN</v>
          </cell>
        </row>
        <row r="379">
          <cell r="L379">
            <v>0</v>
          </cell>
        </row>
        <row r="380">
          <cell r="A380" t="str">
            <v>No.</v>
          </cell>
          <cell r="C380" t="str">
            <v>U R A I A N</v>
          </cell>
          <cell r="G380" t="str">
            <v>KODE</v>
          </cell>
          <cell r="H380" t="str">
            <v>KOEF.</v>
          </cell>
          <cell r="I380" t="str">
            <v>SATUAN</v>
          </cell>
          <cell r="J380" t="str">
            <v>KETERANGAN</v>
          </cell>
        </row>
        <row r="382">
          <cell r="L382" t="str">
            <v>PROYEK</v>
          </cell>
          <cell r="O382" t="str">
            <v>:</v>
          </cell>
        </row>
        <row r="383">
          <cell r="A383" t="str">
            <v>I.</v>
          </cell>
          <cell r="C383" t="str">
            <v>ASUMSI</v>
          </cell>
          <cell r="L383" t="str">
            <v>No. PAKET KONTRAK</v>
          </cell>
          <cell r="O383" t="str">
            <v>:</v>
          </cell>
        </row>
        <row r="384">
          <cell r="A384">
            <v>1</v>
          </cell>
          <cell r="C384" t="str">
            <v>Pekerjaan dilakukan secara manual</v>
          </cell>
          <cell r="L384" t="str">
            <v>NAMA PAKET</v>
          </cell>
          <cell r="O384" t="str">
            <v>:</v>
          </cell>
        </row>
        <row r="385">
          <cell r="A385">
            <v>2</v>
          </cell>
          <cell r="C385" t="str">
            <v>Lokasi pekerjaan : sekitar jembatan</v>
          </cell>
          <cell r="L385" t="str">
            <v>PROP / KAB / KODYA</v>
          </cell>
          <cell r="O385" t="str">
            <v>:</v>
          </cell>
        </row>
        <row r="386">
          <cell r="A386">
            <v>3</v>
          </cell>
          <cell r="C386" t="str">
            <v>Kondisi Jalan   :  sedang / baik</v>
          </cell>
          <cell r="L386" t="str">
            <v>ITEM PEMBAYARAN NO.</v>
          </cell>
          <cell r="O386" t="str">
            <v>:  3.1 (7)</v>
          </cell>
          <cell r="R386" t="str">
            <v>PERKIRAAN VOL. PEK.</v>
          </cell>
          <cell r="T386" t="str">
            <v>:</v>
          </cell>
          <cell r="U386">
            <v>0</v>
          </cell>
        </row>
        <row r="387">
          <cell r="A387">
            <v>4</v>
          </cell>
          <cell r="C387" t="str">
            <v>Jam kerja efektif per-hari</v>
          </cell>
          <cell r="G387" t="str">
            <v>Tk</v>
          </cell>
          <cell r="H387">
            <v>7</v>
          </cell>
          <cell r="I387" t="str">
            <v>Jam</v>
          </cell>
          <cell r="L387" t="str">
            <v>JENIS PEKERJAAN</v>
          </cell>
          <cell r="O387" t="str">
            <v>:  Galian Struktur dengan Kedalaman 2 - 4 M</v>
          </cell>
          <cell r="R387" t="str">
            <v>TOTAL HARGA (Rp.)</v>
          </cell>
          <cell r="T387" t="str">
            <v>:</v>
          </cell>
          <cell r="U387">
            <v>0</v>
          </cell>
        </row>
        <row r="388">
          <cell r="A388">
            <v>5</v>
          </cell>
          <cell r="C388" t="str">
            <v>Faktor pengembangan bahan</v>
          </cell>
          <cell r="G388" t="str">
            <v>Fh</v>
          </cell>
          <cell r="H388">
            <v>1.2</v>
          </cell>
          <cell r="I388" t="str">
            <v>-</v>
          </cell>
          <cell r="L388" t="str">
            <v>SATUAN PEMBAYARAN</v>
          </cell>
          <cell r="O388" t="str">
            <v>:  M3</v>
          </cell>
          <cell r="R388" t="str">
            <v>% THD. BIAYA PROYEK</v>
          </cell>
          <cell r="T388" t="str">
            <v>:</v>
          </cell>
          <cell r="U388" t="e">
            <v>#DIV/0!</v>
          </cell>
        </row>
        <row r="389">
          <cell r="A389">
            <v>6</v>
          </cell>
          <cell r="C389" t="str">
            <v>Pengurugan kembali (backfill) untuk struktur</v>
          </cell>
          <cell r="G389" t="str">
            <v>Uk</v>
          </cell>
          <cell r="H389">
            <v>50</v>
          </cell>
          <cell r="I389" t="str">
            <v>%/M3</v>
          </cell>
        </row>
        <row r="391">
          <cell r="A391" t="str">
            <v>II.</v>
          </cell>
          <cell r="C391" t="str">
            <v>METHODE PELAKSANAAN</v>
          </cell>
          <cell r="Q391" t="str">
            <v>PERKIRAAN</v>
          </cell>
          <cell r="R391" t="str">
            <v>HARGA</v>
          </cell>
          <cell r="S391" t="str">
            <v>JUMLAH</v>
          </cell>
        </row>
        <row r="392">
          <cell r="A392">
            <v>1</v>
          </cell>
          <cell r="C392" t="str">
            <v>Tanah yang dipotong berada disekitar jembatan</v>
          </cell>
          <cell r="L392" t="str">
            <v>NO.</v>
          </cell>
          <cell r="N392" t="str">
            <v>KOMPONEN</v>
          </cell>
          <cell r="P392" t="str">
            <v>SATUAN</v>
          </cell>
          <cell r="Q392" t="str">
            <v>KUANTITAS</v>
          </cell>
          <cell r="R392" t="str">
            <v>SATUAN</v>
          </cell>
          <cell r="S392" t="str">
            <v>HARGA</v>
          </cell>
        </row>
        <row r="393">
          <cell r="A393">
            <v>2</v>
          </cell>
          <cell r="C393" t="str">
            <v>Penggalian dilakukan dengan menggunakan alat</v>
          </cell>
          <cell r="R393" t="str">
            <v>(Rp.)</v>
          </cell>
          <cell r="S393" t="str">
            <v>(Rp.)</v>
          </cell>
        </row>
        <row r="394">
          <cell r="C394" t="str">
            <v>Excavator</v>
          </cell>
        </row>
        <row r="395">
          <cell r="A395">
            <v>3</v>
          </cell>
          <cell r="C395" t="str">
            <v>Bulldozer mengangkut/mengusur hasil galian ke tempat</v>
          </cell>
        </row>
        <row r="396">
          <cell r="C396" t="str">
            <v>pembuangan di sekitar lokasi pekerjaan</v>
          </cell>
          <cell r="G396" t="str">
            <v>L</v>
          </cell>
          <cell r="H396">
            <v>0.1</v>
          </cell>
          <cell r="I396" t="str">
            <v>Km</v>
          </cell>
          <cell r="L396" t="str">
            <v>A.</v>
          </cell>
          <cell r="N396" t="str">
            <v>TENAGA</v>
          </cell>
        </row>
        <row r="398">
          <cell r="A398" t="str">
            <v>III.</v>
          </cell>
          <cell r="C398" t="str">
            <v>PEMAKAIAN BAHAN, ALAT DAN TENAGA</v>
          </cell>
          <cell r="L398" t="str">
            <v>1.</v>
          </cell>
          <cell r="N398" t="str">
            <v>Pekerja</v>
          </cell>
          <cell r="O398" t="str">
            <v>(L01)</v>
          </cell>
          <cell r="P398" t="str">
            <v>Jam</v>
          </cell>
          <cell r="Q398">
            <v>0.41685416962616839</v>
          </cell>
          <cell r="R398">
            <v>2857.14</v>
          </cell>
          <cell r="U398">
            <v>1191.0107222057106</v>
          </cell>
        </row>
        <row r="399">
          <cell r="L399" t="str">
            <v>2.</v>
          </cell>
          <cell r="N399" t="str">
            <v>Mandor</v>
          </cell>
          <cell r="O399" t="str">
            <v>(L03)</v>
          </cell>
          <cell r="P399" t="str">
            <v>Jam</v>
          </cell>
          <cell r="Q399">
            <v>4.1685416962616843E-2</v>
          </cell>
          <cell r="R399">
            <v>3214.29</v>
          </cell>
          <cell r="U399">
            <v>133.98901888876969</v>
          </cell>
        </row>
        <row r="400">
          <cell r="A400" t="str">
            <v xml:space="preserve">   1.</v>
          </cell>
          <cell r="C400" t="str">
            <v>BAHAN</v>
          </cell>
        </row>
        <row r="401">
          <cell r="C401" t="str">
            <v>- Urugan Pilihan (untuk backfill)</v>
          </cell>
          <cell r="E401" t="str">
            <v>= Uk x 1M3</v>
          </cell>
          <cell r="G401" t="str">
            <v>(EI-322)</v>
          </cell>
          <cell r="H401">
            <v>0.5</v>
          </cell>
          <cell r="I401" t="str">
            <v>M3</v>
          </cell>
        </row>
        <row r="402">
          <cell r="Q402" t="str">
            <v xml:space="preserve">JUMLAH HARGA TENAGA   </v>
          </cell>
          <cell r="U402">
            <v>1324.9997410944802</v>
          </cell>
        </row>
        <row r="403">
          <cell r="A403" t="str">
            <v xml:space="preserve">   2.</v>
          </cell>
          <cell r="C403" t="str">
            <v>ALAT</v>
          </cell>
        </row>
        <row r="404">
          <cell r="A404" t="str">
            <v xml:space="preserve">   2.a.</v>
          </cell>
          <cell r="C404" t="str">
            <v>EXCAVATOR</v>
          </cell>
          <cell r="G404" t="str">
            <v>(E10)</v>
          </cell>
          <cell r="L404" t="str">
            <v>B.</v>
          </cell>
          <cell r="N404" t="str">
            <v>BAHAN</v>
          </cell>
        </row>
        <row r="405">
          <cell r="C405" t="str">
            <v>Kapasitas Bucket</v>
          </cell>
          <cell r="G405" t="str">
            <v>V</v>
          </cell>
          <cell r="H405">
            <v>0.93</v>
          </cell>
          <cell r="I405" t="str">
            <v>M3</v>
          </cell>
        </row>
        <row r="406">
          <cell r="C406" t="str">
            <v>Faktor Bucket</v>
          </cell>
          <cell r="G406" t="str">
            <v>Fb</v>
          </cell>
          <cell r="H406">
            <v>0.9</v>
          </cell>
          <cell r="I406" t="str">
            <v>-</v>
          </cell>
          <cell r="L406" t="str">
            <v>1.</v>
          </cell>
          <cell r="N406" t="str">
            <v xml:space="preserve">Urugan Pilihan </v>
          </cell>
          <cell r="O406" t="str">
            <v>(EI-322)</v>
          </cell>
          <cell r="P406" t="str">
            <v>M3</v>
          </cell>
          <cell r="Q406">
            <v>0.5</v>
          </cell>
          <cell r="R406">
            <v>455558.60740011773</v>
          </cell>
          <cell r="U406">
            <v>227779.30370005887</v>
          </cell>
        </row>
        <row r="407">
          <cell r="C407" t="str">
            <v>Faktor  Efisiensi alat</v>
          </cell>
          <cell r="G407" t="str">
            <v>Fa</v>
          </cell>
          <cell r="H407">
            <v>0.83</v>
          </cell>
          <cell r="I407" t="str">
            <v>-</v>
          </cell>
        </row>
        <row r="408">
          <cell r="C408" t="str">
            <v>Faktor kedalaman</v>
          </cell>
          <cell r="G408" t="str">
            <v>Fd</v>
          </cell>
          <cell r="H408">
            <v>0.65</v>
          </cell>
          <cell r="I408" t="str">
            <v>-</v>
          </cell>
        </row>
        <row r="409">
          <cell r="C409" t="str">
            <v>Berat isi material</v>
          </cell>
          <cell r="G409" t="str">
            <v>Bim</v>
          </cell>
          <cell r="H409">
            <v>0.85</v>
          </cell>
          <cell r="I409" t="str">
            <v>-</v>
          </cell>
        </row>
        <row r="411">
          <cell r="C411" t="str">
            <v>Waktu siklus</v>
          </cell>
        </row>
        <row r="412">
          <cell r="C412" t="str">
            <v>- Menggali / memuat</v>
          </cell>
          <cell r="G412" t="str">
            <v>Te1</v>
          </cell>
          <cell r="H412">
            <v>0.55000000000000004</v>
          </cell>
          <cell r="I412" t="str">
            <v>menit</v>
          </cell>
          <cell r="Q412" t="str">
            <v xml:space="preserve">JUMLAH HARGA BAHAN   </v>
          </cell>
          <cell r="U412">
            <v>227779.30370005887</v>
          </cell>
        </row>
        <row r="413">
          <cell r="C413" t="str">
            <v>- Lain-lain</v>
          </cell>
          <cell r="G413" t="str">
            <v>Te2</v>
          </cell>
          <cell r="H413">
            <v>0.25</v>
          </cell>
          <cell r="I413" t="str">
            <v>menit</v>
          </cell>
        </row>
        <row r="414">
          <cell r="G414" t="str">
            <v>Te</v>
          </cell>
          <cell r="H414">
            <v>0.8</v>
          </cell>
          <cell r="I414" t="str">
            <v>menit</v>
          </cell>
          <cell r="L414" t="str">
            <v>C.</v>
          </cell>
          <cell r="N414" t="str">
            <v>PERALATAN</v>
          </cell>
        </row>
        <row r="415">
          <cell r="L415" t="str">
            <v>1.</v>
          </cell>
          <cell r="N415" t="str">
            <v>Excavator</v>
          </cell>
          <cell r="O415" t="str">
            <v>(E10)</v>
          </cell>
          <cell r="P415" t="str">
            <v>Jam</v>
          </cell>
          <cell r="Q415">
            <v>4.1685416962616836E-2</v>
          </cell>
          <cell r="R415">
            <v>238185.05650827778</v>
          </cell>
          <cell r="U415">
            <v>9928.8433948120128</v>
          </cell>
        </row>
        <row r="416">
          <cell r="L416" t="str">
            <v>2.</v>
          </cell>
          <cell r="N416" t="str">
            <v>Bulldozer</v>
          </cell>
          <cell r="O416" t="str">
            <v>(E04)</v>
          </cell>
          <cell r="P416" t="str">
            <v>Jam</v>
          </cell>
          <cell r="Q416">
            <v>1.0213694283306062E-4</v>
          </cell>
          <cell r="R416">
            <v>256721.09983229413</v>
          </cell>
          <cell r="U416">
            <v>26.220708297611473</v>
          </cell>
        </row>
        <row r="417">
          <cell r="C417" t="str">
            <v>Kap. Prod. / jam =</v>
          </cell>
          <cell r="D417" t="str">
            <v>V  x Fb x Fa x Fd x Bim x 60</v>
          </cell>
          <cell r="G417" t="str">
            <v>Q1</v>
          </cell>
          <cell r="H417">
            <v>23.989204687500003</v>
          </cell>
          <cell r="I417" t="str">
            <v>M3/Jam</v>
          </cell>
          <cell r="L417" t="str">
            <v>3.</v>
          </cell>
          <cell r="N417" t="str">
            <v>Alat  bantu</v>
          </cell>
          <cell r="P417" t="str">
            <v>Ls</v>
          </cell>
          <cell r="Q417">
            <v>1</v>
          </cell>
          <cell r="R417">
            <v>200</v>
          </cell>
          <cell r="U417">
            <v>200</v>
          </cell>
        </row>
        <row r="418">
          <cell r="D418" t="str">
            <v>Te x Fh</v>
          </cell>
        </row>
        <row r="420">
          <cell r="C420" t="str">
            <v>Koefisien Alat / M3</v>
          </cell>
          <cell r="D420" t="str">
            <v xml:space="preserve"> =  1  :  Q1</v>
          </cell>
          <cell r="G420" t="str">
            <v>(E10)</v>
          </cell>
          <cell r="H420">
            <v>4.1685416962616836E-2</v>
          </cell>
          <cell r="I420" t="str">
            <v>Jam</v>
          </cell>
        </row>
        <row r="423">
          <cell r="A423" t="str">
            <v>2.a.</v>
          </cell>
          <cell r="C423" t="str">
            <v>BULLDOZER</v>
          </cell>
          <cell r="G423" t="str">
            <v>(E04)</v>
          </cell>
        </row>
        <row r="424">
          <cell r="C424" t="str">
            <v>Faktor pisau (blade)</v>
          </cell>
          <cell r="G424" t="str">
            <v>Fb</v>
          </cell>
          <cell r="H424">
            <v>1</v>
          </cell>
          <cell r="I424" t="str">
            <v>-</v>
          </cell>
          <cell r="Q424" t="str">
            <v xml:space="preserve">JUMLAH HARGA PERALATAN   </v>
          </cell>
          <cell r="U424">
            <v>10155.064103109624</v>
          </cell>
        </row>
        <row r="425">
          <cell r="C425" t="str">
            <v>Faktor  efisiensi kerja</v>
          </cell>
          <cell r="G425" t="str">
            <v>Fa</v>
          </cell>
          <cell r="H425">
            <v>0.83</v>
          </cell>
          <cell r="I425" t="str">
            <v>-</v>
          </cell>
        </row>
        <row r="426">
          <cell r="C426" t="str">
            <v>Kecepatan mengupas</v>
          </cell>
          <cell r="G426" t="str">
            <v>Vf</v>
          </cell>
          <cell r="H426">
            <v>3</v>
          </cell>
          <cell r="I426" t="str">
            <v>Km/Jam</v>
          </cell>
          <cell r="L426" t="str">
            <v>D.</v>
          </cell>
          <cell r="N426" t="str">
            <v>JUMLAH HARGA TENAGA, BAHAN DAN PERALATAN  ( A + B + C )</v>
          </cell>
          <cell r="U426">
            <v>239259.36754426296</v>
          </cell>
        </row>
        <row r="427">
          <cell r="C427" t="str">
            <v>Kecepatan mundur</v>
          </cell>
          <cell r="G427" t="str">
            <v>Vr</v>
          </cell>
          <cell r="H427">
            <v>5</v>
          </cell>
          <cell r="I427" t="str">
            <v>Km/Jam</v>
          </cell>
          <cell r="L427" t="str">
            <v>E.</v>
          </cell>
          <cell r="N427" t="str">
            <v>OVERHEAD &amp; PROFIT</v>
          </cell>
          <cell r="P427">
            <v>10</v>
          </cell>
          <cell r="Q427" t="str">
            <v>%  x  D</v>
          </cell>
          <cell r="U427">
            <v>23925.936754426297</v>
          </cell>
        </row>
        <row r="428">
          <cell r="C428" t="str">
            <v>Kapasitas pisau</v>
          </cell>
          <cell r="G428" t="str">
            <v>q</v>
          </cell>
          <cell r="H428">
            <v>5.4</v>
          </cell>
          <cell r="I428" t="str">
            <v>M3</v>
          </cell>
          <cell r="L428" t="str">
            <v>F.</v>
          </cell>
          <cell r="N428" t="str">
            <v>HARGA SATUAN PEKERJAAN  ( D + E )</v>
          </cell>
          <cell r="U428">
            <v>263185.30429868924</v>
          </cell>
        </row>
        <row r="429">
          <cell r="A429" t="str">
            <v>`</v>
          </cell>
          <cell r="C429" t="str">
            <v>Faktor kemiringan (grade)</v>
          </cell>
          <cell r="G429" t="str">
            <v>Fm</v>
          </cell>
          <cell r="H429">
            <v>1</v>
          </cell>
          <cell r="L429" t="str">
            <v>Note: 1</v>
          </cell>
          <cell r="N429" t="str">
            <v>SATUAN dapat berdasarkan atas jam operasi untuk Tenaga Kerja dan Peralatan, volume dan/atau ukuran</v>
          </cell>
        </row>
        <row r="430">
          <cell r="N430" t="str">
            <v>berat untuk bahan-bahan.</v>
          </cell>
        </row>
        <row r="431">
          <cell r="L431">
            <v>2</v>
          </cell>
          <cell r="N431" t="str">
            <v>Kuantitas satuan adalah kuantitas setiap komponen untuk menyelesaikan satu satuan pekerjaan dari nomor</v>
          </cell>
        </row>
        <row r="432">
          <cell r="N432" t="str">
            <v>mata pembayaran.</v>
          </cell>
        </row>
        <row r="433">
          <cell r="L433">
            <v>3</v>
          </cell>
          <cell r="N433" t="str">
            <v>Biaya satuan untuk peralatan sudah termasuk bahan bakar, bahan habis dipakai dan operator.</v>
          </cell>
        </row>
        <row r="434">
          <cell r="L434">
            <v>4</v>
          </cell>
          <cell r="N434" t="str">
            <v>Biaya satuan sudah termasuk pengeluaran untuk seluruh pajak yang berkaitan (tetapi tidak termasuk PPN</v>
          </cell>
        </row>
        <row r="435">
          <cell r="J435" t="str">
            <v>Berlanjut ke halaman berikut</v>
          </cell>
          <cell r="N435" t="str">
            <v>yang dibayar dari kontrak) dan biaya-biaya lainnya.</v>
          </cell>
        </row>
        <row r="436">
          <cell r="A436" t="str">
            <v>ITEM PEMBAYARAN NO.</v>
          </cell>
          <cell r="D436" t="str">
            <v>:  3.1 (7)</v>
          </cell>
          <cell r="J436" t="str">
            <v>Analisa EI-314</v>
          </cell>
        </row>
        <row r="437">
          <cell r="A437" t="str">
            <v>JENIS PEKERJAAN</v>
          </cell>
          <cell r="D437" t="str">
            <v>:  Galian Struktur dengan Kedalaman 2 - 4 M</v>
          </cell>
        </row>
        <row r="438">
          <cell r="A438" t="str">
            <v>SATUAN PEMBAYARAN</v>
          </cell>
          <cell r="D438" t="str">
            <v>:  M3</v>
          </cell>
          <cell r="H438" t="str">
            <v xml:space="preserve">         URAIAN ANALISA HARGA SATUAN</v>
          </cell>
        </row>
        <row r="439">
          <cell r="J439" t="str">
            <v>Lanjutan</v>
          </cell>
        </row>
        <row r="441">
          <cell r="A441" t="str">
            <v>No.</v>
          </cell>
          <cell r="C441" t="str">
            <v>U R A I A N</v>
          </cell>
          <cell r="G441" t="str">
            <v>KODE</v>
          </cell>
          <cell r="H441" t="str">
            <v>KOEF.</v>
          </cell>
          <cell r="I441" t="str">
            <v>SATUAN</v>
          </cell>
          <cell r="J441" t="str">
            <v>KETERANGAN</v>
          </cell>
        </row>
        <row r="444">
          <cell r="C444" t="str">
            <v>Waktu Siklus</v>
          </cell>
        </row>
        <row r="445">
          <cell r="C445" t="str">
            <v>- Waktu gusur</v>
          </cell>
          <cell r="D445" t="str">
            <v>= l / Vf</v>
          </cell>
          <cell r="G445" t="str">
            <v>T1</v>
          </cell>
          <cell r="H445">
            <v>1.6666666666666666E-2</v>
          </cell>
          <cell r="I445" t="str">
            <v>menit</v>
          </cell>
        </row>
        <row r="446">
          <cell r="C446" t="str">
            <v>- Waktu kembali</v>
          </cell>
          <cell r="D446" t="str">
            <v>= l / Vr</v>
          </cell>
          <cell r="G446" t="str">
            <v>T2</v>
          </cell>
          <cell r="H446">
            <v>0.01</v>
          </cell>
          <cell r="I446" t="str">
            <v>menit</v>
          </cell>
        </row>
        <row r="447">
          <cell r="C447" t="str">
            <v>- Waktu lain-lain</v>
          </cell>
          <cell r="G447" t="str">
            <v>T3</v>
          </cell>
          <cell r="H447">
            <v>8.0000000000000004E-4</v>
          </cell>
          <cell r="I447" t="str">
            <v>menit</v>
          </cell>
        </row>
        <row r="448">
          <cell r="G448" t="str">
            <v>Ts</v>
          </cell>
          <cell r="H448">
            <v>2.7466666666666664E-2</v>
          </cell>
          <cell r="I448" t="str">
            <v>menit</v>
          </cell>
        </row>
        <row r="450">
          <cell r="C450" t="str">
            <v>Kapasitas Produksi / Jam   =</v>
          </cell>
          <cell r="E450" t="str">
            <v>q x Fb x Fm x Fa x 60/Ts</v>
          </cell>
          <cell r="G450" t="str">
            <v>Q2</v>
          </cell>
          <cell r="H450">
            <v>9790.7766990291275</v>
          </cell>
          <cell r="I450" t="str">
            <v>M3</v>
          </cell>
        </row>
        <row r="453">
          <cell r="C453" t="str">
            <v>Koefisien Alat / M3</v>
          </cell>
          <cell r="D453" t="str">
            <v xml:space="preserve"> =  1  :  Q2</v>
          </cell>
          <cell r="G453" t="str">
            <v>(E04)</v>
          </cell>
          <cell r="H453">
            <v>1.0213694283306062E-4</v>
          </cell>
          <cell r="I453" t="str">
            <v>Jam</v>
          </cell>
        </row>
        <row r="456">
          <cell r="A456" t="str">
            <v>2.d.</v>
          </cell>
          <cell r="C456" t="str">
            <v>ALAT  BANTU</v>
          </cell>
        </row>
        <row r="457">
          <cell r="C457" t="str">
            <v>Diperlukan alat-alat bantu kecil</v>
          </cell>
          <cell r="J457" t="str">
            <v>Lump Sump</v>
          </cell>
        </row>
        <row r="458">
          <cell r="C458" t="str">
            <v>- Pacul</v>
          </cell>
          <cell r="D458" t="str">
            <v>=  2  buah</v>
          </cell>
        </row>
        <row r="459">
          <cell r="C459" t="str">
            <v>- Sekop</v>
          </cell>
          <cell r="D459" t="str">
            <v>=  2  buah</v>
          </cell>
        </row>
        <row r="462">
          <cell r="A462" t="str">
            <v xml:space="preserve">   3.</v>
          </cell>
          <cell r="C462" t="str">
            <v>TENAGA</v>
          </cell>
        </row>
        <row r="463">
          <cell r="C463" t="str">
            <v>Produksi menentukan : EXCAVATOR</v>
          </cell>
          <cell r="G463" t="str">
            <v>Q1</v>
          </cell>
          <cell r="H463">
            <v>23.989204687500003</v>
          </cell>
          <cell r="I463" t="str">
            <v>M3/Jam</v>
          </cell>
        </row>
        <row r="464">
          <cell r="C464" t="str">
            <v>Produksi Galian / hari  =  Tk x Q1</v>
          </cell>
          <cell r="G464" t="str">
            <v>Qt</v>
          </cell>
          <cell r="H464">
            <v>167.92443281250002</v>
          </cell>
          <cell r="I464" t="str">
            <v>M3</v>
          </cell>
        </row>
        <row r="465">
          <cell r="C465" t="str">
            <v>Kebutuhan tenaga :</v>
          </cell>
        </row>
        <row r="466">
          <cell r="D466" t="str">
            <v>- Pekerja</v>
          </cell>
          <cell r="G466" t="str">
            <v>P</v>
          </cell>
          <cell r="H466">
            <v>10</v>
          </cell>
          <cell r="I466" t="str">
            <v>orang</v>
          </cell>
        </row>
        <row r="467">
          <cell r="D467" t="str">
            <v>- Mandor</v>
          </cell>
          <cell r="G467" t="str">
            <v>M</v>
          </cell>
          <cell r="H467">
            <v>1</v>
          </cell>
          <cell r="I467" t="str">
            <v>orang</v>
          </cell>
        </row>
        <row r="469">
          <cell r="C469" t="str">
            <v>Koefisien tenaga / M3   :</v>
          </cell>
        </row>
        <row r="470">
          <cell r="D470" t="str">
            <v>- Pekerja</v>
          </cell>
          <cell r="E470" t="str">
            <v>= (Tk x P) : Qt</v>
          </cell>
          <cell r="G470" t="str">
            <v>(L01)</v>
          </cell>
          <cell r="H470">
            <v>0.41685416962616839</v>
          </cell>
          <cell r="I470" t="str">
            <v>Jam</v>
          </cell>
        </row>
        <row r="471">
          <cell r="D471" t="str">
            <v>- Mandor</v>
          </cell>
          <cell r="E471" t="str">
            <v>= (Tk x M) : Qt</v>
          </cell>
          <cell r="G471" t="str">
            <v>(L03)</v>
          </cell>
          <cell r="H471">
            <v>4.1685416962616843E-2</v>
          </cell>
          <cell r="I471" t="str">
            <v>Jam</v>
          </cell>
        </row>
        <row r="473">
          <cell r="A473" t="str">
            <v>4.</v>
          </cell>
          <cell r="C473" t="str">
            <v>HARGA DASAR SATUAN UPAH, BAHAN DAN ALAT</v>
          </cell>
        </row>
        <row r="474">
          <cell r="C474" t="str">
            <v>Lihat lampiran.</v>
          </cell>
        </row>
        <row r="476">
          <cell r="A476" t="str">
            <v>5.</v>
          </cell>
          <cell r="C476" t="str">
            <v>ANALISA HARGA SATUAN PEKERJAAN</v>
          </cell>
        </row>
        <row r="477">
          <cell r="C477" t="str">
            <v>Lihat perhitungan dalam FORMULIR STANDAR UNTUK</v>
          </cell>
        </row>
        <row r="478">
          <cell r="C478" t="str">
            <v>PEREKEMAN ANALISA MASING-MASING HARGA</v>
          </cell>
        </row>
        <row r="479">
          <cell r="C479" t="str">
            <v>SATUAN.</v>
          </cell>
        </row>
        <row r="480">
          <cell r="C480" t="str">
            <v>Didapat Harga Satuan Pekerjaan :</v>
          </cell>
        </row>
        <row r="482">
          <cell r="C482" t="str">
            <v xml:space="preserve">Rp.  </v>
          </cell>
          <cell r="D482">
            <v>263185.30429868924</v>
          </cell>
          <cell r="E482" t="str">
            <v xml:space="preserve"> / M3</v>
          </cell>
        </row>
        <row r="485">
          <cell r="A485" t="str">
            <v>6.</v>
          </cell>
          <cell r="C485" t="str">
            <v>WAKTU PELAKSANAAN YANG DIPERLUKAN</v>
          </cell>
        </row>
        <row r="486">
          <cell r="C486" t="str">
            <v>Masa Pelaksanaan :</v>
          </cell>
          <cell r="D486" t="str">
            <v>. . . . . . . . . . . .</v>
          </cell>
          <cell r="E486" t="str">
            <v>bulan</v>
          </cell>
        </row>
        <row r="488">
          <cell r="A488" t="str">
            <v>7.</v>
          </cell>
          <cell r="C488" t="str">
            <v>VOLUME PEKERJAAN YANG DIPERLUKAN</v>
          </cell>
        </row>
        <row r="489">
          <cell r="C489" t="str">
            <v>Volume pekerjaan  :</v>
          </cell>
          <cell r="D489">
            <v>133.98901888876969</v>
          </cell>
          <cell r="E489" t="str">
            <v>M3</v>
          </cell>
        </row>
        <row r="1766">
          <cell r="C1766" t="str">
            <v>Faktor efisiensi alat</v>
          </cell>
          <cell r="G1766" t="str">
            <v>Fa</v>
          </cell>
          <cell r="H1766">
            <v>0.83</v>
          </cell>
          <cell r="I1766" t="str">
            <v>-</v>
          </cell>
        </row>
        <row r="1768">
          <cell r="C1768" t="str">
            <v>Kapasitas Prod./Jam   =</v>
          </cell>
          <cell r="D1768" t="str">
            <v>(v x 1000) x b x t x Fa</v>
          </cell>
          <cell r="G1768" t="str">
            <v>Q4</v>
          </cell>
          <cell r="H1768">
            <v>104.58</v>
          </cell>
          <cell r="I1768" t="str">
            <v>M3</v>
          </cell>
        </row>
        <row r="1769">
          <cell r="D1769" t="str">
            <v>n</v>
          </cell>
        </row>
        <row r="1771">
          <cell r="C1771" t="str">
            <v>Koefisien Alat / m3</v>
          </cell>
          <cell r="D1771" t="str">
            <v xml:space="preserve"> =  1  :  Q4</v>
          </cell>
          <cell r="G1771" t="str">
            <v>(E19)</v>
          </cell>
          <cell r="H1771">
            <v>9.5620577548288389E-3</v>
          </cell>
          <cell r="I1771" t="str">
            <v>Jam</v>
          </cell>
        </row>
        <row r="1774">
          <cell r="A1774" t="str">
            <v>2.e.</v>
          </cell>
          <cell r="C1774" t="str">
            <v>WATER TANK TRUCK</v>
          </cell>
          <cell r="G1774" t="str">
            <v>(E23)</v>
          </cell>
        </row>
        <row r="1775">
          <cell r="C1775" t="str">
            <v>Volume tangki air</v>
          </cell>
          <cell r="G1775" t="str">
            <v>V</v>
          </cell>
          <cell r="H1775">
            <v>4</v>
          </cell>
          <cell r="I1775" t="str">
            <v>M3</v>
          </cell>
        </row>
        <row r="1776">
          <cell r="C1776" t="str">
            <v>Kebutuhan air / M3 material padat</v>
          </cell>
          <cell r="G1776" t="str">
            <v>Wc</v>
          </cell>
          <cell r="H1776">
            <v>7.0000000000000007E-2</v>
          </cell>
          <cell r="I1776" t="str">
            <v>M3</v>
          </cell>
        </row>
        <row r="1777">
          <cell r="C1777" t="str">
            <v>Pengisian Tangki / jam</v>
          </cell>
          <cell r="G1777" t="str">
            <v>n</v>
          </cell>
          <cell r="H1777">
            <v>3</v>
          </cell>
          <cell r="I1777" t="str">
            <v>kali</v>
          </cell>
        </row>
        <row r="1778">
          <cell r="C1778" t="str">
            <v>Faktor efisiensi alat</v>
          </cell>
          <cell r="G1778" t="str">
            <v>Fa</v>
          </cell>
          <cell r="H1778">
            <v>0.83</v>
          </cell>
          <cell r="I1778" t="str">
            <v>-</v>
          </cell>
        </row>
        <row r="1780">
          <cell r="C1780" t="str">
            <v>Kapasitas Produksi / Jam   =</v>
          </cell>
          <cell r="E1780" t="str">
            <v>V  x  n x Fa</v>
          </cell>
          <cell r="G1780" t="str">
            <v>Q5</v>
          </cell>
          <cell r="H1780">
            <v>142.28571428571425</v>
          </cell>
          <cell r="I1780" t="str">
            <v>M3</v>
          </cell>
        </row>
        <row r="1781">
          <cell r="E1781" t="str">
            <v xml:space="preserve">     Wc</v>
          </cell>
        </row>
        <row r="1783">
          <cell r="C1783" t="str">
            <v>Koefisien Alat / m3</v>
          </cell>
          <cell r="D1783" t="str">
            <v xml:space="preserve"> =  1  :  Q5</v>
          </cell>
          <cell r="G1783" t="str">
            <v>(E23)</v>
          </cell>
          <cell r="H1783">
            <v>7.0281124497991983E-3</v>
          </cell>
          <cell r="I1783" t="str">
            <v>Jam</v>
          </cell>
        </row>
        <row r="1785">
          <cell r="A1785" t="str">
            <v>2.f.</v>
          </cell>
          <cell r="C1785" t="str">
            <v>ALAT  BANTU</v>
          </cell>
        </row>
        <row r="1786">
          <cell r="C1786" t="str">
            <v>Diperlukan alat-alat bantu kecil</v>
          </cell>
          <cell r="J1786" t="str">
            <v>Lump Sump</v>
          </cell>
        </row>
        <row r="1787">
          <cell r="C1787" t="str">
            <v>- Sekop    =         3   buah</v>
          </cell>
        </row>
        <row r="1791">
          <cell r="J1791" t="str">
            <v>Berlanjut ke halaman berikut</v>
          </cell>
        </row>
        <row r="1792">
          <cell r="A1792" t="str">
            <v>ITEM PEMBAYARAN NO.</v>
          </cell>
          <cell r="D1792" t="str">
            <v>:  3.2 (3)</v>
          </cell>
          <cell r="J1792" t="str">
            <v>Analisa EI-323</v>
          </cell>
        </row>
        <row r="1793">
          <cell r="A1793" t="str">
            <v>JENIS PEKERJAAN</v>
          </cell>
          <cell r="D1793" t="str">
            <v>:  Timbunan Pilihan</v>
          </cell>
        </row>
        <row r="1794">
          <cell r="A1794" t="str">
            <v>SATUAN PEMBAYARAN</v>
          </cell>
          <cell r="D1794" t="str">
            <v>:  M3</v>
          </cell>
          <cell r="H1794" t="str">
            <v xml:space="preserve">         URAIAN ANALISA HARGA SATUAN</v>
          </cell>
        </row>
        <row r="1795">
          <cell r="J1795" t="str">
            <v>Lanjutan</v>
          </cell>
        </row>
        <row r="1797">
          <cell r="A1797" t="str">
            <v>No.</v>
          </cell>
          <cell r="C1797" t="str">
            <v>U R A I A N</v>
          </cell>
          <cell r="G1797" t="str">
            <v>KODE</v>
          </cell>
          <cell r="H1797" t="str">
            <v>KOEF.</v>
          </cell>
          <cell r="I1797" t="str">
            <v>SATUAN</v>
          </cell>
          <cell r="J1797" t="str">
            <v>KETERANGAN</v>
          </cell>
        </row>
        <row r="1800">
          <cell r="A1800" t="str">
            <v xml:space="preserve">   3.</v>
          </cell>
          <cell r="C1800" t="str">
            <v>TENAGA</v>
          </cell>
        </row>
        <row r="1801">
          <cell r="C1801" t="str">
            <v>Produksi menentukan : DUMP TRUCK</v>
          </cell>
          <cell r="G1801" t="str">
            <v>Q1</v>
          </cell>
          <cell r="H1801">
            <v>0.40310830500242839</v>
          </cell>
          <cell r="I1801" t="str">
            <v>M3/Jam</v>
          </cell>
        </row>
        <row r="1802">
          <cell r="C1802" t="str">
            <v>Produksi Timbunan / hari  =  Tk x Q1</v>
          </cell>
          <cell r="G1802" t="str">
            <v>Qt</v>
          </cell>
          <cell r="H1802">
            <v>2.8217581350169989</v>
          </cell>
          <cell r="I1802" t="str">
            <v>M3</v>
          </cell>
        </row>
        <row r="1803">
          <cell r="C1803" t="str">
            <v>Kebutuhan tenaga :</v>
          </cell>
        </row>
        <row r="1804">
          <cell r="D1804" t="str">
            <v>- Pekerja</v>
          </cell>
          <cell r="G1804" t="str">
            <v>P</v>
          </cell>
          <cell r="H1804">
            <v>4</v>
          </cell>
          <cell r="I1804" t="str">
            <v>orang</v>
          </cell>
        </row>
        <row r="1805">
          <cell r="D1805" t="str">
            <v>- Mandor</v>
          </cell>
          <cell r="G1805" t="str">
            <v>M</v>
          </cell>
          <cell r="H1805">
            <v>1</v>
          </cell>
          <cell r="I1805" t="str">
            <v>orang</v>
          </cell>
        </row>
        <row r="1808">
          <cell r="C1808" t="str">
            <v>Koefisien tenaga / M3   :</v>
          </cell>
        </row>
        <row r="1809">
          <cell r="D1809" t="str">
            <v>- Pekerja</v>
          </cell>
          <cell r="E1809" t="str">
            <v>= (Tk x P) : Qt</v>
          </cell>
          <cell r="G1809" t="str">
            <v>(L01)</v>
          </cell>
          <cell r="H1809">
            <v>9.9228915662650596</v>
          </cell>
          <cell r="I1809" t="str">
            <v>Jam</v>
          </cell>
        </row>
        <row r="1810">
          <cell r="D1810" t="str">
            <v>- Mandor</v>
          </cell>
          <cell r="E1810" t="str">
            <v>= (Tk x M) : Qt</v>
          </cell>
          <cell r="G1810" t="str">
            <v>(L03)</v>
          </cell>
          <cell r="H1810">
            <v>2.4807228915662649</v>
          </cell>
          <cell r="I1810" t="str">
            <v>Jam</v>
          </cell>
        </row>
        <row r="1813">
          <cell r="A1813" t="str">
            <v>4.</v>
          </cell>
          <cell r="C1813" t="str">
            <v>HARGA DASAR SATUAN UPAH, BAHAN DAN ALAT</v>
          </cell>
        </row>
        <row r="1814">
          <cell r="C1814" t="str">
            <v>Lihat lampiran.</v>
          </cell>
        </row>
        <row r="1817">
          <cell r="A1817" t="str">
            <v>5.</v>
          </cell>
          <cell r="C1817" t="str">
            <v>ANALISA HARGA SATUAN PEKERJAAN</v>
          </cell>
        </row>
        <row r="1818">
          <cell r="C1818" t="str">
            <v>Lihat perhitungan dalam FORMULIR STANDAR UNTUK</v>
          </cell>
        </row>
        <row r="1819">
          <cell r="C1819" t="str">
            <v>PEREKEMAN ANALISA MASING-MASING HARGA</v>
          </cell>
        </row>
        <row r="1820">
          <cell r="C1820" t="str">
            <v>SATUAN.</v>
          </cell>
        </row>
        <row r="1821">
          <cell r="C1821" t="str">
            <v>Didapat Harga Satuan Pekerjaan :</v>
          </cell>
        </row>
        <row r="1823">
          <cell r="C1823" t="str">
            <v xml:space="preserve">Rp.  </v>
          </cell>
          <cell r="D1823">
            <v>501114.46814012952</v>
          </cell>
          <cell r="E1823" t="str">
            <v xml:space="preserve"> / M3.</v>
          </cell>
        </row>
        <row r="1826">
          <cell r="A1826" t="str">
            <v>6.</v>
          </cell>
          <cell r="C1826" t="str">
            <v>WAKTU PELAKSANAAN YANG DIPERLUKAN</v>
          </cell>
        </row>
        <row r="1827">
          <cell r="C1827" t="str">
            <v>Masa Pelaksanaan :</v>
          </cell>
          <cell r="D1827" t="str">
            <v>. . . . . . . . . . . .</v>
          </cell>
          <cell r="E1827" t="str">
            <v>bulan</v>
          </cell>
        </row>
        <row r="1829">
          <cell r="A1829" t="str">
            <v>7.</v>
          </cell>
          <cell r="C1829" t="str">
            <v>VOLUME PEKERJAAN YANG DIPERLUKAN</v>
          </cell>
        </row>
        <row r="1830">
          <cell r="C1830" t="str">
            <v>Volume pekerjaan  :</v>
          </cell>
          <cell r="D1830">
            <v>1</v>
          </cell>
          <cell r="E1830" t="str">
            <v>M3</v>
          </cell>
        </row>
        <row r="1851">
          <cell r="A1851" t="str">
            <v>ITEM PEMBAYARAN NO.</v>
          </cell>
          <cell r="D1851" t="str">
            <v>:  3.2 (4)</v>
          </cell>
          <cell r="J1851" t="str">
            <v>Analisa EI-324</v>
          </cell>
        </row>
        <row r="1852">
          <cell r="A1852" t="str">
            <v>JENIS PEKERJAAN</v>
          </cell>
          <cell r="D1852" t="str">
            <v>:  Timb. Pilihan Di Atas Tnh. Rawa</v>
          </cell>
        </row>
        <row r="1853">
          <cell r="A1853" t="str">
            <v>SATUAN PEMBAYARAN</v>
          </cell>
          <cell r="D1853" t="str">
            <v>:  M3</v>
          </cell>
          <cell r="H1853" t="str">
            <v xml:space="preserve">         URAIAN ANALISA HARGA SATUAN</v>
          </cell>
        </row>
        <row r="1856">
          <cell r="A1856" t="str">
            <v>No.</v>
          </cell>
          <cell r="C1856" t="str">
            <v>U R A I A N</v>
          </cell>
          <cell r="G1856" t="str">
            <v>KODE</v>
          </cell>
          <cell r="H1856" t="str">
            <v>KOEF.</v>
          </cell>
          <cell r="I1856" t="str">
            <v>SATUAN</v>
          </cell>
          <cell r="J1856" t="str">
            <v>KETERANGAN</v>
          </cell>
        </row>
        <row r="1859">
          <cell r="A1859" t="str">
            <v>I.</v>
          </cell>
          <cell r="C1859" t="str">
            <v>ASUMSI</v>
          </cell>
        </row>
        <row r="1860">
          <cell r="A1860">
            <v>1</v>
          </cell>
          <cell r="C1860" t="str">
            <v>Pekerjaan dilakukan secara mekanis</v>
          </cell>
        </row>
        <row r="1861">
          <cell r="A1861">
            <v>2</v>
          </cell>
          <cell r="C1861" t="str">
            <v>Lokasi pekerjaan : di atas tanah rawa</v>
          </cell>
        </row>
        <row r="1862">
          <cell r="A1862">
            <v>3</v>
          </cell>
          <cell r="C1862" t="str">
            <v>Kondisi Jalan   :  sedang / baik</v>
          </cell>
        </row>
        <row r="1863">
          <cell r="A1863">
            <v>4</v>
          </cell>
          <cell r="C1863" t="str">
            <v>Jam kerja efektif per-hari</v>
          </cell>
          <cell r="G1863" t="str">
            <v>Tk</v>
          </cell>
          <cell r="H1863">
            <v>7</v>
          </cell>
          <cell r="I1863" t="str">
            <v>Jam</v>
          </cell>
        </row>
        <row r="1864">
          <cell r="A1864">
            <v>5</v>
          </cell>
          <cell r="C1864" t="str">
            <v>Faktor pengembangan bahan</v>
          </cell>
          <cell r="G1864" t="str">
            <v>Fk</v>
          </cell>
          <cell r="H1864">
            <v>1.2</v>
          </cell>
          <cell r="I1864" t="str">
            <v>-</v>
          </cell>
        </row>
        <row r="1867">
          <cell r="A1867" t="str">
            <v>II.</v>
          </cell>
          <cell r="C1867" t="str">
            <v>URUTAN KERJA</v>
          </cell>
        </row>
        <row r="1869">
          <cell r="A1869">
            <v>1</v>
          </cell>
          <cell r="C1869" t="str">
            <v>Whell Loader memuat ke dalam Dump Truck</v>
          </cell>
        </row>
        <row r="1870">
          <cell r="A1870">
            <v>2</v>
          </cell>
          <cell r="C1870" t="str">
            <v>Dump Truck mengangkut material pilihan</v>
          </cell>
        </row>
        <row r="1871">
          <cell r="C1871" t="str">
            <v>ke lapangan dimana : jarak quari ke lapangan</v>
          </cell>
          <cell r="G1871" t="str">
            <v>L</v>
          </cell>
          <cell r="H1871">
            <v>10</v>
          </cell>
          <cell r="I1871" t="str">
            <v>Km</v>
          </cell>
        </row>
        <row r="1872">
          <cell r="A1872">
            <v>3</v>
          </cell>
          <cell r="C1872" t="str">
            <v>Dump Truck menuang material pilihan di lokasi rawa</v>
          </cell>
        </row>
        <row r="1873">
          <cell r="C1873" t="str">
            <v>yang telah ditetapkan mulai dari tepian rawa hingga</v>
          </cell>
        </row>
        <row r="1874">
          <cell r="C1874" t="str">
            <v>permukaan timbunan mencapai permukaan air rawa.</v>
          </cell>
        </row>
        <row r="1875">
          <cell r="A1875">
            <v>4</v>
          </cell>
          <cell r="C1875" t="str">
            <v>Sekelompok pekerja merapikan timbunan</v>
          </cell>
        </row>
        <row r="1876">
          <cell r="A1876">
            <v>5</v>
          </cell>
          <cell r="C1876" t="str">
            <v>Geotekstil atau batangan kayu (bila diperlukan)</v>
          </cell>
        </row>
        <row r="1877">
          <cell r="C1877" t="str">
            <v>dianggap telah terpasang</v>
          </cell>
        </row>
        <row r="1879">
          <cell r="A1879" t="str">
            <v>III.</v>
          </cell>
          <cell r="C1879" t="str">
            <v>PEMAKAIAN BAHAN, ALAT DAN TENAGA</v>
          </cell>
        </row>
        <row r="1880">
          <cell r="A1880" t="str">
            <v xml:space="preserve">   1.</v>
          </cell>
          <cell r="C1880" t="str">
            <v>BAHAN</v>
          </cell>
        </row>
        <row r="1881">
          <cell r="A1881" t="str">
            <v>1.a.</v>
          </cell>
          <cell r="C1881" t="str">
            <v>Bahan pilihan</v>
          </cell>
          <cell r="G1881" t="str">
            <v>(M09)</v>
          </cell>
          <cell r="H1881">
            <v>1</v>
          </cell>
          <cell r="I1881" t="str">
            <v>M3</v>
          </cell>
        </row>
        <row r="1883">
          <cell r="A1883" t="str">
            <v xml:space="preserve">   2.</v>
          </cell>
          <cell r="C1883" t="str">
            <v>ALAT</v>
          </cell>
        </row>
        <row r="1885">
          <cell r="A1885" t="str">
            <v xml:space="preserve">   2.a.</v>
          </cell>
          <cell r="C1885" t="str">
            <v>DUMP TRUCK</v>
          </cell>
          <cell r="G1885" t="str">
            <v>(E09)</v>
          </cell>
        </row>
        <row r="1886">
          <cell r="C1886" t="str">
            <v>Kapasitas bak</v>
          </cell>
          <cell r="G1886" t="str">
            <v>V</v>
          </cell>
          <cell r="H1886">
            <v>1.9444444444444444</v>
          </cell>
          <cell r="I1886" t="str">
            <v>M3</v>
          </cell>
        </row>
        <row r="1887">
          <cell r="C1887" t="str">
            <v>Faktor  efisiensi alat</v>
          </cell>
          <cell r="G1887" t="str">
            <v>Fa</v>
          </cell>
          <cell r="H1887">
            <v>0.83</v>
          </cell>
          <cell r="I1887" t="str">
            <v>-</v>
          </cell>
          <cell r="Q1887" t="str">
            <v xml:space="preserve">JUMLAH HARGA BAHAN   </v>
          </cell>
          <cell r="U1887">
            <v>25000</v>
          </cell>
        </row>
        <row r="1888">
          <cell r="C1888" t="str">
            <v>Kecepatan rata-rata bermuatan</v>
          </cell>
          <cell r="G1888" t="str">
            <v>v1</v>
          </cell>
          <cell r="H1888">
            <v>45</v>
          </cell>
          <cell r="I1888" t="str">
            <v>KM/Jam</v>
          </cell>
        </row>
        <row r="1889">
          <cell r="C1889" t="str">
            <v>Kecepatan rata-rata kosong</v>
          </cell>
          <cell r="G1889" t="str">
            <v>v2</v>
          </cell>
          <cell r="H1889">
            <v>60</v>
          </cell>
          <cell r="I1889" t="str">
            <v>KM/Jam</v>
          </cell>
          <cell r="L1889" t="str">
            <v>C.</v>
          </cell>
          <cell r="N1889" t="str">
            <v>PERALATAN</v>
          </cell>
        </row>
        <row r="1890">
          <cell r="C1890" t="str">
            <v>Waktusiklus :</v>
          </cell>
          <cell r="G1890" t="str">
            <v>Ts2</v>
          </cell>
          <cell r="L1890" t="str">
            <v>1.</v>
          </cell>
          <cell r="N1890" t="str">
            <v>Dump Truck</v>
          </cell>
          <cell r="O1890" t="str">
            <v>(E08)</v>
          </cell>
          <cell r="P1890" t="str">
            <v>Jam</v>
          </cell>
          <cell r="Q1890">
            <v>0.27194492254733216</v>
          </cell>
          <cell r="R1890">
            <v>153645.58193291764</v>
          </cell>
          <cell r="U1890">
            <v>41783.135878487068</v>
          </cell>
        </row>
        <row r="1891">
          <cell r="C1891" t="str">
            <v>-  Waktu tempuh isi   = (L : v1) x 60</v>
          </cell>
          <cell r="G1891" t="str">
            <v>T1</v>
          </cell>
          <cell r="H1891">
            <v>13.333333333333332</v>
          </cell>
          <cell r="I1891" t="str">
            <v>menit</v>
          </cell>
          <cell r="L1891" t="str">
            <v>2.</v>
          </cell>
          <cell r="N1891" t="str">
            <v>Whell  Loader</v>
          </cell>
          <cell r="O1891" t="str">
            <v>(E15)</v>
          </cell>
          <cell r="P1891" t="str">
            <v>Jam</v>
          </cell>
          <cell r="Q1891">
            <v>1.4874312063067082E-2</v>
          </cell>
          <cell r="R1891">
            <v>163808.13869490434</v>
          </cell>
          <cell r="U1891">
            <v>2436.5333734181813</v>
          </cell>
        </row>
        <row r="1892">
          <cell r="C1892" t="str">
            <v>-  Waktu tempuh kosong   = (L : v2) x 60</v>
          </cell>
          <cell r="G1892" t="str">
            <v>T2</v>
          </cell>
          <cell r="H1892">
            <v>10</v>
          </cell>
          <cell r="I1892" t="str">
            <v>menit</v>
          </cell>
          <cell r="L1892" t="str">
            <v>3.</v>
          </cell>
          <cell r="N1892" t="str">
            <v>Alat  Bantu</v>
          </cell>
          <cell r="P1892" t="str">
            <v>Ls</v>
          </cell>
          <cell r="Q1892">
            <v>1</v>
          </cell>
          <cell r="R1892">
            <v>100</v>
          </cell>
          <cell r="U1892">
            <v>100</v>
          </cell>
        </row>
        <row r="1893">
          <cell r="C1893" t="str">
            <v>- Lain-lain</v>
          </cell>
          <cell r="G1893" t="str">
            <v>T3</v>
          </cell>
          <cell r="H1893">
            <v>3</v>
          </cell>
          <cell r="I1893" t="str">
            <v>menit</v>
          </cell>
        </row>
        <row r="1894">
          <cell r="G1894" t="str">
            <v>Ts1</v>
          </cell>
          <cell r="H1894">
            <v>26.333333333333332</v>
          </cell>
          <cell r="I1894" t="str">
            <v>menit</v>
          </cell>
        </row>
        <row r="1896">
          <cell r="C1896" t="str">
            <v>Kapasitas Produksi / Jam   =</v>
          </cell>
          <cell r="E1896" t="str">
            <v>V x Fa x 60</v>
          </cell>
          <cell r="G1896" t="str">
            <v>Q1</v>
          </cell>
          <cell r="H1896">
            <v>3.6772151898734178</v>
          </cell>
          <cell r="I1896" t="str">
            <v>M3/Jam</v>
          </cell>
        </row>
        <row r="1897">
          <cell r="E1897" t="str">
            <v>Ts1</v>
          </cell>
        </row>
        <row r="1898">
          <cell r="Q1898" t="str">
            <v xml:space="preserve">JUMLAH HARGA PERALATAN   </v>
          </cell>
          <cell r="U1898">
            <v>44319.669251905252</v>
          </cell>
        </row>
        <row r="1899">
          <cell r="C1899" t="str">
            <v>Koefisien Alat / M3</v>
          </cell>
          <cell r="D1899" t="str">
            <v xml:space="preserve"> =  1  :  Q1</v>
          </cell>
          <cell r="G1899" t="str">
            <v>(E08)</v>
          </cell>
          <cell r="H1899">
            <v>0.27194492254733216</v>
          </cell>
          <cell r="I1899" t="str">
            <v>Jam</v>
          </cell>
        </row>
        <row r="1900">
          <cell r="L1900" t="str">
            <v>D.</v>
          </cell>
          <cell r="N1900" t="str">
            <v>JUMLAH HARGA TENAGA, BAHAN DAN PERALATAN  ( A + B + C )</v>
          </cell>
          <cell r="U1900">
            <v>71747.748529013697</v>
          </cell>
        </row>
        <row r="1901">
          <cell r="L1901" t="str">
            <v>E.</v>
          </cell>
          <cell r="N1901" t="str">
            <v>OVERHEAD &amp; PROFIT</v>
          </cell>
          <cell r="P1901">
            <v>10</v>
          </cell>
          <cell r="Q1901" t="str">
            <v>%  x  D</v>
          </cell>
          <cell r="U1901">
            <v>7174.7748529013697</v>
          </cell>
        </row>
        <row r="1902">
          <cell r="A1902" t="str">
            <v>2.b.</v>
          </cell>
          <cell r="C1902" t="str">
            <v>ALAT  BANTU</v>
          </cell>
          <cell r="L1902" t="str">
            <v>F.</v>
          </cell>
          <cell r="N1902" t="str">
            <v>HARGA SATUAN PEKERJAAN  ( D + E )</v>
          </cell>
          <cell r="U1902">
            <v>78922.52338191506</v>
          </cell>
        </row>
        <row r="1903">
          <cell r="C1903" t="str">
            <v>Diperlukan alat-alat bantu kecil</v>
          </cell>
          <cell r="J1903" t="str">
            <v>Lump Sump</v>
          </cell>
          <cell r="L1903" t="str">
            <v>Note: 1</v>
          </cell>
          <cell r="N1903" t="str">
            <v>SATUAN dapat berdasarkan atas jam operasi untuk Tenaga Kerja dan Peralatan, volume dan/atau ukuran</v>
          </cell>
        </row>
        <row r="1904">
          <cell r="C1904" t="str">
            <v>- Sekop    =         3   buah</v>
          </cell>
          <cell r="N1904" t="str">
            <v>berat untuk bahan-bahan.</v>
          </cell>
        </row>
        <row r="1905">
          <cell r="L1905">
            <v>2</v>
          </cell>
          <cell r="N1905" t="str">
            <v>Kuantitas satuan adalah kuantitas setiap komponen untuk menyelesaikan satu satuan pekerjaan dari nomor</v>
          </cell>
        </row>
        <row r="1906">
          <cell r="N1906" t="str">
            <v>mata pembayaran.</v>
          </cell>
        </row>
        <row r="1907">
          <cell r="L1907">
            <v>3</v>
          </cell>
          <cell r="N1907" t="str">
            <v>Biaya satuan untuk peralatan sudah termasuk bahan bakar, bahan habis dipakai dan operator.</v>
          </cell>
        </row>
        <row r="1908">
          <cell r="L1908">
            <v>4</v>
          </cell>
          <cell r="N1908" t="str">
            <v>Biaya satuan sudah termasuk pengeluaran untuk seluruh pajak yang berkaitan (tetapi tidak termasuk PPN</v>
          </cell>
        </row>
        <row r="1909">
          <cell r="N1909" t="str">
            <v>yang dibayar dari kontrak) dan biaya-biaya lainnya.</v>
          </cell>
        </row>
        <row r="1911">
          <cell r="J1911" t="str">
            <v>Berlanjut ke halaman berikut</v>
          </cell>
        </row>
        <row r="1912">
          <cell r="A1912" t="str">
            <v>ITEM PEMBAYARAN NO.</v>
          </cell>
          <cell r="D1912" t="str">
            <v>:  3.2 (4)</v>
          </cell>
          <cell r="J1912" t="str">
            <v>Analisa EI-324</v>
          </cell>
        </row>
        <row r="1913">
          <cell r="A1913" t="str">
            <v>JENIS PEKERJAAN</v>
          </cell>
          <cell r="D1913" t="str">
            <v>:  Timb. Pilihan Di Atas Tnh. Rawa</v>
          </cell>
        </row>
        <row r="1914">
          <cell r="A1914" t="str">
            <v>SATUAN PEMBAYARAN</v>
          </cell>
          <cell r="D1914" t="str">
            <v>:  M3</v>
          </cell>
          <cell r="H1914" t="str">
            <v xml:space="preserve">         URAIAN ANALISA HARGA SATUAN</v>
          </cell>
        </row>
        <row r="1915">
          <cell r="J1915" t="str">
            <v>Lanjutan</v>
          </cell>
        </row>
        <row r="1917">
          <cell r="A1917" t="str">
            <v>No.</v>
          </cell>
          <cell r="C1917" t="str">
            <v>U R A I A N</v>
          </cell>
          <cell r="G1917" t="str">
            <v>KODE</v>
          </cell>
          <cell r="H1917" t="str">
            <v>KOEF.</v>
          </cell>
          <cell r="I1917" t="str">
            <v>SATUAN</v>
          </cell>
          <cell r="J1917" t="str">
            <v>KETERANGAN</v>
          </cell>
        </row>
        <row r="1920">
          <cell r="A1920" t="str">
            <v>2.c.</v>
          </cell>
          <cell r="C1920" t="str">
            <v>WHELL  LOADER</v>
          </cell>
          <cell r="G1920" t="str">
            <v>(E15)</v>
          </cell>
        </row>
        <row r="1921">
          <cell r="C1921" t="str">
            <v>Kapasitas  Bucket</v>
          </cell>
          <cell r="G1921" t="str">
            <v>V</v>
          </cell>
          <cell r="H1921">
            <v>1.5</v>
          </cell>
          <cell r="I1921" t="str">
            <v>M3</v>
          </cell>
        </row>
        <row r="1922">
          <cell r="C1922" t="str">
            <v>Faktor Bucket</v>
          </cell>
          <cell r="G1922" t="str">
            <v>Fb</v>
          </cell>
          <cell r="H1922">
            <v>0.9</v>
          </cell>
          <cell r="I1922" t="str">
            <v>-</v>
          </cell>
        </row>
        <row r="1923">
          <cell r="C1923" t="str">
            <v>Faktor Efisiensi Alat</v>
          </cell>
          <cell r="G1923" t="str">
            <v>Fa</v>
          </cell>
          <cell r="H1923">
            <v>0.83</v>
          </cell>
          <cell r="I1923" t="str">
            <v>-</v>
          </cell>
        </row>
        <row r="1924">
          <cell r="C1924" t="str">
            <v>Waktu sklus</v>
          </cell>
          <cell r="G1924" t="str">
            <v>Ts1</v>
          </cell>
          <cell r="I1924" t="str">
            <v>menit</v>
          </cell>
        </row>
        <row r="1925">
          <cell r="C1925" t="str">
            <v>- Muat</v>
          </cell>
          <cell r="G1925" t="str">
            <v>T1</v>
          </cell>
          <cell r="H1925">
            <v>0.5</v>
          </cell>
          <cell r="I1925" t="str">
            <v>menit</v>
          </cell>
        </row>
        <row r="1926">
          <cell r="C1926" t="str">
            <v>- Lain-lain</v>
          </cell>
          <cell r="G1926" t="str">
            <v>T2</v>
          </cell>
          <cell r="H1926">
            <v>0.5</v>
          </cell>
          <cell r="I1926" t="str">
            <v>menit</v>
          </cell>
        </row>
        <row r="1927">
          <cell r="G1927" t="str">
            <v>Ts2</v>
          </cell>
          <cell r="H1927">
            <v>1</v>
          </cell>
          <cell r="I1927" t="str">
            <v>menit</v>
          </cell>
        </row>
        <row r="1929">
          <cell r="C1929" t="str">
            <v>Kapasitas Produksi / Jam =</v>
          </cell>
          <cell r="E1929" t="str">
            <v>V  x  Fb x Fa x 60</v>
          </cell>
          <cell r="G1929" t="str">
            <v>Q2</v>
          </cell>
          <cell r="H1929">
            <v>67.23</v>
          </cell>
          <cell r="I1929" t="str">
            <v>M3</v>
          </cell>
        </row>
        <row r="1930">
          <cell r="E1930" t="str">
            <v>Ts1</v>
          </cell>
        </row>
        <row r="1932">
          <cell r="C1932" t="str">
            <v>Koefisienalat / M3</v>
          </cell>
          <cell r="D1932" t="str">
            <v xml:space="preserve"> =   1 : Q2</v>
          </cell>
          <cell r="G1932" t="str">
            <v>(E15)</v>
          </cell>
          <cell r="H1932">
            <v>1.4874312063067082E-2</v>
          </cell>
          <cell r="I1932" t="str">
            <v>Jam</v>
          </cell>
        </row>
        <row r="1934">
          <cell r="A1934" t="str">
            <v xml:space="preserve">   3.</v>
          </cell>
          <cell r="C1934" t="str">
            <v>TENAGA</v>
          </cell>
        </row>
        <row r="1935">
          <cell r="C1935" t="str">
            <v>Produksi menentukan : DUMP TRUCK</v>
          </cell>
          <cell r="G1935" t="str">
            <v>Q1</v>
          </cell>
          <cell r="H1935">
            <v>3.6772151898734178</v>
          </cell>
          <cell r="I1935" t="str">
            <v>M3/Jam</v>
          </cell>
        </row>
        <row r="1936">
          <cell r="C1936" t="str">
            <v>Produksi Timbunan / hari  =  Tk x Q1</v>
          </cell>
          <cell r="G1936" t="str">
            <v>Qt</v>
          </cell>
          <cell r="H1936">
            <v>25.740506329113924</v>
          </cell>
          <cell r="I1936" t="str">
            <v>M3</v>
          </cell>
        </row>
        <row r="1937">
          <cell r="C1937" t="str">
            <v>Asumsi permukaan hamparan di permukaan rawa :</v>
          </cell>
        </row>
        <row r="1939">
          <cell r="C1939" t="str">
            <v>Kebutuhan tenaga :</v>
          </cell>
        </row>
        <row r="1940">
          <cell r="D1940" t="str">
            <v>- Pekerja</v>
          </cell>
          <cell r="G1940" t="str">
            <v>P</v>
          </cell>
          <cell r="H1940">
            <v>2</v>
          </cell>
          <cell r="I1940" t="str">
            <v>orang</v>
          </cell>
        </row>
        <row r="1941">
          <cell r="D1941" t="str">
            <v>- Mandor</v>
          </cell>
          <cell r="G1941" t="str">
            <v>M</v>
          </cell>
          <cell r="H1941">
            <v>1</v>
          </cell>
          <cell r="I1941" t="str">
            <v>orang</v>
          </cell>
        </row>
        <row r="1944">
          <cell r="C1944" t="str">
            <v>Koefisien tenaga / M3   :</v>
          </cell>
        </row>
        <row r="1945">
          <cell r="D1945" t="str">
            <v>- Pekerja</v>
          </cell>
          <cell r="E1945" t="str">
            <v>= (Tk x P) : Qt</v>
          </cell>
          <cell r="G1945" t="str">
            <v>(L01)</v>
          </cell>
          <cell r="H1945">
            <v>0.54388984509466443</v>
          </cell>
          <cell r="I1945" t="str">
            <v>Jam</v>
          </cell>
        </row>
        <row r="1946">
          <cell r="D1946" t="str">
            <v>- Mandor</v>
          </cell>
          <cell r="E1946" t="str">
            <v>= (Tk x M) : Qt</v>
          </cell>
          <cell r="G1946" t="str">
            <v>(L02)</v>
          </cell>
          <cell r="H1946">
            <v>0.27194492254733221</v>
          </cell>
          <cell r="I1946" t="str">
            <v>Jam</v>
          </cell>
        </row>
        <row r="1949">
          <cell r="A1949" t="str">
            <v>4.</v>
          </cell>
          <cell r="C1949" t="str">
            <v>HARGA DASAR SATUAN UPAH, BAHAN DAN ALAT</v>
          </cell>
        </row>
        <row r="1950">
          <cell r="C1950" t="str">
            <v>Lihat lampiran.</v>
          </cell>
        </row>
        <row r="1953">
          <cell r="A1953" t="str">
            <v>5.</v>
          </cell>
          <cell r="C1953" t="str">
            <v>ANALISA HARGA SATUAN PEKERJAAN</v>
          </cell>
        </row>
        <row r="1954">
          <cell r="C1954" t="str">
            <v>Lihat perhitungan dalam FORMULIR STANDAR UNTUK</v>
          </cell>
        </row>
        <row r="1955">
          <cell r="C1955" t="str">
            <v>PEREKEMAN ANALISA MASING-MASING HARGA</v>
          </cell>
        </row>
        <row r="1956">
          <cell r="C1956" t="str">
            <v>SATUAN.</v>
          </cell>
        </row>
        <row r="1957">
          <cell r="C1957" t="str">
            <v>Didapat Harga Satuan Pekerjaan :</v>
          </cell>
        </row>
        <row r="1959">
          <cell r="C1959" t="str">
            <v xml:space="preserve">Rp.  </v>
          </cell>
          <cell r="D1959">
            <v>78922.52338191506</v>
          </cell>
          <cell r="E1959" t="str">
            <v xml:space="preserve"> / M3</v>
          </cell>
        </row>
        <row r="1962">
          <cell r="A1962" t="str">
            <v>6.</v>
          </cell>
          <cell r="C1962" t="str">
            <v>WAKTU PELAKSANAAN YANG DIPERLUKAN</v>
          </cell>
        </row>
        <row r="1963">
          <cell r="C1963" t="str">
            <v>Masa Pelaksanaan :</v>
          </cell>
          <cell r="D1963" t="str">
            <v>. . . . . . . . . . . .</v>
          </cell>
          <cell r="E1963" t="str">
            <v>bulan</v>
          </cell>
        </row>
        <row r="1965">
          <cell r="A1965" t="str">
            <v>7.</v>
          </cell>
          <cell r="C1965" t="str">
            <v>VOLUME PEKERJAAN YANG DIPERLUKAN</v>
          </cell>
        </row>
        <row r="1966">
          <cell r="C1966" t="str">
            <v>Volume pekerjaan  :</v>
          </cell>
          <cell r="D1966">
            <v>1</v>
          </cell>
          <cell r="E1966" t="str">
            <v>M3</v>
          </cell>
        </row>
        <row r="1971">
          <cell r="T1971" t="str">
            <v>Analisa EI-331</v>
          </cell>
        </row>
        <row r="1973">
          <cell r="A1973" t="str">
            <v>ITEM PEMBAYARAN NO.</v>
          </cell>
          <cell r="D1973" t="str">
            <v>:  3.3 (1)</v>
          </cell>
          <cell r="J1973" t="str">
            <v>Analisa EI-331</v>
          </cell>
          <cell r="L1973" t="str">
            <v>FORMULIR STANDAR UNTUK</v>
          </cell>
        </row>
        <row r="1974">
          <cell r="A1974" t="str">
            <v>JENIS PEKERJAAN</v>
          </cell>
          <cell r="D1974" t="str">
            <v>:  Penyiapan Badan Jalan pada Galian</v>
          </cell>
          <cell r="L1974" t="str">
            <v>PEREKAMAN ANALISA MASING-MASING HARGA SATUAN</v>
          </cell>
        </row>
        <row r="1975">
          <cell r="A1975" t="str">
            <v>SATUAN PEMBAYARAN</v>
          </cell>
          <cell r="D1975" t="str">
            <v>:  M2</v>
          </cell>
          <cell r="F1975" t="str">
            <v>Biasa</v>
          </cell>
          <cell r="H1975" t="str">
            <v xml:space="preserve">         URAIAN ANALISA HARGA SATUAN</v>
          </cell>
          <cell r="L1975">
            <v>0</v>
          </cell>
        </row>
        <row r="1978">
          <cell r="A1978" t="str">
            <v>No.</v>
          </cell>
          <cell r="C1978" t="str">
            <v>U R A I A N</v>
          </cell>
          <cell r="G1978" t="str">
            <v>KODE</v>
          </cell>
          <cell r="H1978" t="str">
            <v>KOEF.</v>
          </cell>
          <cell r="I1978" t="str">
            <v>SATUAN</v>
          </cell>
          <cell r="J1978" t="str">
            <v>KETERANGAN</v>
          </cell>
          <cell r="L1978" t="str">
            <v>PROYEK</v>
          </cell>
          <cell r="O1978" t="str">
            <v>:</v>
          </cell>
        </row>
        <row r="1979">
          <cell r="L1979" t="str">
            <v>No. PAKET KONTRAK</v>
          </cell>
          <cell r="O1979" t="str">
            <v>:</v>
          </cell>
        </row>
        <row r="1980">
          <cell r="L1980" t="str">
            <v>NAMA PAKET</v>
          </cell>
          <cell r="O1980" t="str">
            <v>:</v>
          </cell>
        </row>
        <row r="1981">
          <cell r="A1981" t="str">
            <v>I.</v>
          </cell>
          <cell r="C1981" t="str">
            <v>ASUMSI</v>
          </cell>
          <cell r="L1981" t="str">
            <v>PROP / KAB / KODYA</v>
          </cell>
          <cell r="O1981" t="str">
            <v>:</v>
          </cell>
        </row>
        <row r="1982">
          <cell r="A1982">
            <v>1</v>
          </cell>
          <cell r="C1982" t="str">
            <v>Pekerjaan dilaksanakan hanya pada tanah  galian</v>
          </cell>
          <cell r="L1982" t="str">
            <v>ITEM PEMBAYARAN NO.</v>
          </cell>
          <cell r="O1982" t="str">
            <v>:  3.3 (1)</v>
          </cell>
          <cell r="R1982" t="str">
            <v>PERKIRAAN VOL. PEK.</v>
          </cell>
          <cell r="T1982" t="str">
            <v>:</v>
          </cell>
          <cell r="U1982">
            <v>1</v>
          </cell>
        </row>
        <row r="1983">
          <cell r="A1983">
            <v>2</v>
          </cell>
          <cell r="C1983" t="str">
            <v>Pekerjaan dilakukan secara mekanis</v>
          </cell>
          <cell r="L1983" t="str">
            <v>JENIS PEKERJAAN</v>
          </cell>
          <cell r="O1983" t="str">
            <v>:  Penyiapan Badan Jalan pada Galian</v>
          </cell>
          <cell r="R1983" t="str">
            <v>TOTAL HARGA (Rp.)</v>
          </cell>
          <cell r="T1983" t="str">
            <v>:</v>
          </cell>
          <cell r="U1983">
            <v>809086.35646871035</v>
          </cell>
        </row>
        <row r="1984">
          <cell r="A1984">
            <v>3</v>
          </cell>
          <cell r="C1984" t="str">
            <v>Lokasi pekerjaan : sepanjang jalan</v>
          </cell>
          <cell r="L1984" t="str">
            <v>SATUAN PEMBAYARAN</v>
          </cell>
          <cell r="O1984" t="str">
            <v>:  M2</v>
          </cell>
          <cell r="Q1984" t="str">
            <v>Biasa</v>
          </cell>
          <cell r="R1984" t="str">
            <v>% THD. BIAYA PROYEK</v>
          </cell>
          <cell r="T1984" t="str">
            <v>:</v>
          </cell>
          <cell r="U1984" t="e">
            <v>#DIV/0!</v>
          </cell>
        </row>
        <row r="1985">
          <cell r="A1985">
            <v>4</v>
          </cell>
          <cell r="C1985" t="str">
            <v>Kondisi Jalan   : jelek / belum padat</v>
          </cell>
        </row>
        <row r="1986">
          <cell r="A1986">
            <v>5</v>
          </cell>
          <cell r="C1986" t="str">
            <v>Jam kerja efektif per-hari</v>
          </cell>
          <cell r="G1986" t="str">
            <v>Tk</v>
          </cell>
          <cell r="H1986">
            <v>7</v>
          </cell>
          <cell r="I1986" t="str">
            <v>Jam</v>
          </cell>
        </row>
        <row r="1987">
          <cell r="Q1987" t="str">
            <v>PERKIRAAN</v>
          </cell>
          <cell r="R1987" t="str">
            <v>HARGA</v>
          </cell>
          <cell r="S1987" t="str">
            <v>JUMLAH</v>
          </cell>
        </row>
        <row r="1988">
          <cell r="L1988" t="str">
            <v>NO.</v>
          </cell>
          <cell r="N1988" t="str">
            <v>KOMPONEN</v>
          </cell>
          <cell r="P1988" t="str">
            <v>SATUAN</v>
          </cell>
          <cell r="Q1988" t="str">
            <v>KUANTITAS</v>
          </cell>
          <cell r="R1988" t="str">
            <v>SATUAN</v>
          </cell>
          <cell r="S1988" t="str">
            <v>HARGA</v>
          </cell>
        </row>
        <row r="1989">
          <cell r="A1989" t="str">
            <v>II.</v>
          </cell>
          <cell r="C1989" t="str">
            <v>URUTAN KERJA</v>
          </cell>
          <cell r="R1989" t="str">
            <v>(Rp.)</v>
          </cell>
          <cell r="S1989" t="str">
            <v>(Rp.)</v>
          </cell>
        </row>
        <row r="1990">
          <cell r="A1990">
            <v>1</v>
          </cell>
          <cell r="C1990" t="str">
            <v>Motor Grader meratakan permukaan hasil galian</v>
          </cell>
        </row>
        <row r="1991">
          <cell r="A1991">
            <v>2</v>
          </cell>
          <cell r="C1991" t="str">
            <v>Vibro Roller memadatkan permukaan yang telah</v>
          </cell>
        </row>
        <row r="1992">
          <cell r="C1992" t="str">
            <v>dipotong/diratakan oleh Motor Grader</v>
          </cell>
          <cell r="L1992" t="str">
            <v>A.</v>
          </cell>
          <cell r="N1992" t="str">
            <v>TENAGA</v>
          </cell>
        </row>
        <row r="1993">
          <cell r="A1993">
            <v>3</v>
          </cell>
          <cell r="C1993" t="str">
            <v>Sekelompok pekerja akan membantu meratakan</v>
          </cell>
        </row>
        <row r="1994">
          <cell r="C1994" t="str">
            <v>badan jalan dengan alat bantu</v>
          </cell>
          <cell r="L1994" t="str">
            <v>1.</v>
          </cell>
          <cell r="N1994" t="str">
            <v>Pekerja</v>
          </cell>
          <cell r="O1994" t="str">
            <v>(L01)</v>
          </cell>
          <cell r="P1994" t="str">
            <v>jam</v>
          </cell>
          <cell r="Q1994">
            <v>1.6064257028112448E-2</v>
          </cell>
          <cell r="R1994">
            <v>2857.14</v>
          </cell>
          <cell r="U1994">
            <v>45.897831325301198</v>
          </cell>
        </row>
        <row r="1995">
          <cell r="L1995" t="str">
            <v>2.</v>
          </cell>
          <cell r="N1995" t="str">
            <v>Mandor</v>
          </cell>
          <cell r="O1995" t="str">
            <v>(L02)</v>
          </cell>
          <cell r="P1995" t="str">
            <v>jam</v>
          </cell>
          <cell r="Q1995">
            <v>4.0160642570281121E-3</v>
          </cell>
          <cell r="R1995">
            <v>3214.29</v>
          </cell>
          <cell r="U1995">
            <v>12.90879518072289</v>
          </cell>
        </row>
        <row r="1998">
          <cell r="Q1998" t="str">
            <v xml:space="preserve">JUMLAH HARGA TENAGA   </v>
          </cell>
          <cell r="U1998">
            <v>58.806626506024088</v>
          </cell>
        </row>
        <row r="2000">
          <cell r="L2000" t="str">
            <v>B.</v>
          </cell>
          <cell r="N2000" t="str">
            <v>BAHAN</v>
          </cell>
        </row>
        <row r="2001">
          <cell r="A2001" t="str">
            <v>III.</v>
          </cell>
          <cell r="C2001" t="str">
            <v>PEMAKAIAN BAHAN, ALAT DAN TENAGA</v>
          </cell>
        </row>
        <row r="2002">
          <cell r="A2002" t="str">
            <v xml:space="preserve">   1.</v>
          </cell>
          <cell r="C2002" t="str">
            <v>BAHAN</v>
          </cell>
        </row>
        <row r="2003">
          <cell r="C2003" t="str">
            <v>Tidak diperlukan bahan / material</v>
          </cell>
        </row>
        <row r="2005">
          <cell r="A2005" t="str">
            <v xml:space="preserve">   2.</v>
          </cell>
          <cell r="C2005" t="str">
            <v>ALAT</v>
          </cell>
        </row>
        <row r="2006">
          <cell r="A2006" t="str">
            <v>2.a.</v>
          </cell>
          <cell r="C2006" t="str">
            <v>MOTOR GRADER</v>
          </cell>
          <cell r="G2006" t="str">
            <v>(E13)</v>
          </cell>
        </row>
        <row r="2007">
          <cell r="C2007" t="str">
            <v>Panjang operasi grader sekali jalan</v>
          </cell>
          <cell r="G2007" t="str">
            <v>Lh</v>
          </cell>
          <cell r="H2007">
            <v>50</v>
          </cell>
          <cell r="I2007" t="str">
            <v>M</v>
          </cell>
        </row>
        <row r="2008">
          <cell r="C2008" t="str">
            <v>Lebar Efektif kerja Blade</v>
          </cell>
          <cell r="G2008" t="str">
            <v>b</v>
          </cell>
          <cell r="H2008">
            <v>2.4</v>
          </cell>
          <cell r="I2008" t="str">
            <v>M</v>
          </cell>
        </row>
        <row r="2009">
          <cell r="C2009" t="str">
            <v>Faktor Efisiensi Alat</v>
          </cell>
          <cell r="G2009" t="str">
            <v>Fa</v>
          </cell>
          <cell r="H2009">
            <v>0.83</v>
          </cell>
          <cell r="I2009" t="str">
            <v>-</v>
          </cell>
        </row>
        <row r="2010">
          <cell r="C2010" t="str">
            <v>Kecepatan rata-rata alat</v>
          </cell>
          <cell r="G2010" t="str">
            <v>v</v>
          </cell>
          <cell r="H2010">
            <v>2</v>
          </cell>
          <cell r="I2010" t="str">
            <v>Km / Jam</v>
          </cell>
        </row>
        <row r="2011">
          <cell r="C2011" t="str">
            <v>Jumlah lintasan</v>
          </cell>
          <cell r="G2011" t="str">
            <v>n</v>
          </cell>
          <cell r="H2011">
            <v>6</v>
          </cell>
          <cell r="I2011" t="str">
            <v>lintasan</v>
          </cell>
        </row>
        <row r="2012">
          <cell r="C2012" t="str">
            <v>Waktu siklus</v>
          </cell>
          <cell r="G2012" t="str">
            <v>Ts1</v>
          </cell>
        </row>
        <row r="2013">
          <cell r="C2013" t="str">
            <v>- Perataan 1 kali lintasan    = Lh : (v x 1000) x 60</v>
          </cell>
          <cell r="G2013" t="str">
            <v>T1</v>
          </cell>
          <cell r="H2013">
            <v>1.5</v>
          </cell>
          <cell r="I2013" t="str">
            <v>menit</v>
          </cell>
        </row>
        <row r="2014">
          <cell r="C2014" t="str">
            <v>- Lain-lain</v>
          </cell>
          <cell r="G2014" t="str">
            <v>T2</v>
          </cell>
          <cell r="H2014">
            <v>1</v>
          </cell>
          <cell r="I2014" t="str">
            <v>menit</v>
          </cell>
        </row>
        <row r="2015">
          <cell r="G2015" t="str">
            <v>Ts1</v>
          </cell>
          <cell r="H2015">
            <v>2.5</v>
          </cell>
          <cell r="I2015" t="str">
            <v>menit</v>
          </cell>
        </row>
        <row r="2017">
          <cell r="C2017" t="str">
            <v>Kapasitas Produksi / Jam   =</v>
          </cell>
          <cell r="E2017" t="str">
            <v>Lh x b x Fa x 60</v>
          </cell>
          <cell r="G2017" t="str">
            <v>Q1</v>
          </cell>
          <cell r="H2017">
            <v>398.4</v>
          </cell>
          <cell r="I2017" t="str">
            <v>M2</v>
          </cell>
        </row>
        <row r="2018">
          <cell r="E2018" t="str">
            <v xml:space="preserve">      n x Ts</v>
          </cell>
        </row>
        <row r="2020">
          <cell r="C2020" t="str">
            <v>Koefisien Alat / m2</v>
          </cell>
          <cell r="D2020" t="str">
            <v xml:space="preserve"> =  1  :  Q1</v>
          </cell>
          <cell r="G2020" t="str">
            <v>(E13)</v>
          </cell>
          <cell r="H2020">
            <v>2.5100401606425703E-3</v>
          </cell>
          <cell r="I2020" t="str">
            <v>Jam</v>
          </cell>
        </row>
        <row r="2022">
          <cell r="A2022" t="str">
            <v>2.b.</v>
          </cell>
          <cell r="C2022" t="str">
            <v>VIBRATOR ROLLER</v>
          </cell>
          <cell r="G2022" t="str">
            <v>(E19)</v>
          </cell>
        </row>
        <row r="2023">
          <cell r="C2023" t="str">
            <v>Kecepatan rata-rata alat</v>
          </cell>
          <cell r="G2023" t="str">
            <v>v</v>
          </cell>
          <cell r="H2023">
            <v>2</v>
          </cell>
          <cell r="I2023" t="str">
            <v>Km / jam</v>
          </cell>
        </row>
        <row r="2024">
          <cell r="C2024" t="str">
            <v>Lebar efektif pemadatan</v>
          </cell>
          <cell r="G2024" t="str">
            <v>b</v>
          </cell>
          <cell r="H2024">
            <v>1.2</v>
          </cell>
          <cell r="I2024" t="str">
            <v>M</v>
          </cell>
        </row>
        <row r="2025">
          <cell r="C2025" t="str">
            <v>Jumlah lintasan</v>
          </cell>
          <cell r="G2025" t="str">
            <v>n</v>
          </cell>
          <cell r="H2025">
            <v>8</v>
          </cell>
          <cell r="I2025" t="str">
            <v>lintasan</v>
          </cell>
        </row>
        <row r="2026">
          <cell r="C2026" t="str">
            <v>Faktor efisiensi alat</v>
          </cell>
          <cell r="G2026" t="str">
            <v>Fa</v>
          </cell>
          <cell r="H2026">
            <v>0.83</v>
          </cell>
          <cell r="I2026" t="str">
            <v>-</v>
          </cell>
        </row>
        <row r="2028">
          <cell r="C2028" t="str">
            <v>Kapasitas Produksi / Jam   =</v>
          </cell>
          <cell r="E2028" t="str">
            <v>(v x 1000) x b x Fa</v>
          </cell>
          <cell r="G2028" t="str">
            <v>Q2</v>
          </cell>
          <cell r="H2028">
            <v>249</v>
          </cell>
          <cell r="I2028" t="str">
            <v>M2</v>
          </cell>
        </row>
        <row r="2029">
          <cell r="E2029" t="str">
            <v>n</v>
          </cell>
        </row>
        <row r="2031">
          <cell r="C2031" t="str">
            <v>Koefisien Alat / m2</v>
          </cell>
          <cell r="D2031" t="str">
            <v xml:space="preserve"> =  1  :  Q2</v>
          </cell>
          <cell r="G2031" t="str">
            <v>(E19)</v>
          </cell>
          <cell r="H2031">
            <v>4.0160642570281121E-3</v>
          </cell>
          <cell r="I2031" t="str">
            <v>Jam</v>
          </cell>
        </row>
        <row r="2033">
          <cell r="J2033" t="str">
            <v>Berlanjut ke halaman berikut</v>
          </cell>
        </row>
        <row r="2034">
          <cell r="A2034" t="str">
            <v>ITEM PEMBAYARAN NO.</v>
          </cell>
          <cell r="D2034" t="str">
            <v>:  3.3 (1)</v>
          </cell>
          <cell r="J2034" t="str">
            <v>Analisa EI-331</v>
          </cell>
        </row>
        <row r="2035">
          <cell r="A2035" t="str">
            <v>JENIS PEKERJAAN</v>
          </cell>
          <cell r="D2035" t="str">
            <v>:  Penyiapan Badan Jalan pada Galian</v>
          </cell>
        </row>
        <row r="2036">
          <cell r="A2036" t="str">
            <v>SATUAN PEMBAYARAN</v>
          </cell>
          <cell r="D2036" t="str">
            <v>:  M2</v>
          </cell>
          <cell r="H2036" t="str">
            <v xml:space="preserve">         URAIAN ANALISA HARGA SATUAN</v>
          </cell>
        </row>
        <row r="2037">
          <cell r="J2037" t="str">
            <v>Lanjutan</v>
          </cell>
        </row>
        <row r="2039">
          <cell r="A2039" t="str">
            <v>No.</v>
          </cell>
          <cell r="C2039" t="str">
            <v>U R A I A N</v>
          </cell>
          <cell r="G2039" t="str">
            <v>KODE</v>
          </cell>
          <cell r="H2039" t="str">
            <v>KOEF.</v>
          </cell>
          <cell r="I2039" t="str">
            <v>SATUAN</v>
          </cell>
          <cell r="J2039" t="str">
            <v>KETERANGAN</v>
          </cell>
        </row>
        <row r="2042">
          <cell r="A2042" t="str">
            <v>2.c.</v>
          </cell>
          <cell r="C2042" t="str">
            <v>WATER TANK TRUCK</v>
          </cell>
          <cell r="G2042" t="str">
            <v>(E23)</v>
          </cell>
        </row>
        <row r="2043">
          <cell r="C2043" t="str">
            <v>Volume tangki air</v>
          </cell>
          <cell r="G2043" t="str">
            <v>V</v>
          </cell>
          <cell r="H2043">
            <v>4</v>
          </cell>
          <cell r="I2043" t="str">
            <v>M3</v>
          </cell>
        </row>
        <row r="2044">
          <cell r="C2044" t="str">
            <v>Kebutuhan air / M2 permukaan padat</v>
          </cell>
          <cell r="G2044" t="str">
            <v>Wc</v>
          </cell>
          <cell r="H2044">
            <v>0.01</v>
          </cell>
          <cell r="I2044" t="str">
            <v>M3</v>
          </cell>
        </row>
        <row r="2045">
          <cell r="C2045" t="str">
            <v>Pengisian Tangki / jam</v>
          </cell>
          <cell r="G2045" t="str">
            <v>n</v>
          </cell>
          <cell r="H2045">
            <v>1</v>
          </cell>
          <cell r="I2045" t="str">
            <v>kali</v>
          </cell>
        </row>
        <row r="2046">
          <cell r="C2046" t="str">
            <v>Faktor efisiensi alat</v>
          </cell>
          <cell r="G2046" t="str">
            <v>Fa</v>
          </cell>
          <cell r="H2046">
            <v>0.83</v>
          </cell>
          <cell r="I2046" t="str">
            <v>-</v>
          </cell>
        </row>
        <row r="2048">
          <cell r="C2048" t="str">
            <v>Kapasitas Produksi / Jam   =</v>
          </cell>
          <cell r="E2048" t="str">
            <v>V  x  n x Fa</v>
          </cell>
          <cell r="G2048" t="str">
            <v>Q3</v>
          </cell>
          <cell r="H2048">
            <v>332</v>
          </cell>
          <cell r="I2048" t="str">
            <v>M2</v>
          </cell>
        </row>
        <row r="2049">
          <cell r="E2049" t="str">
            <v xml:space="preserve">     Wc</v>
          </cell>
        </row>
        <row r="2051">
          <cell r="C2051" t="str">
            <v>Koefisien Alat / m2</v>
          </cell>
          <cell r="D2051" t="str">
            <v xml:space="preserve"> =  1  :  Q3</v>
          </cell>
          <cell r="G2051" t="str">
            <v>(E23)</v>
          </cell>
          <cell r="H2051">
            <v>3.0120481927710845E-3</v>
          </cell>
          <cell r="I2051" t="str">
            <v>Jam</v>
          </cell>
        </row>
        <row r="2054">
          <cell r="A2054" t="str">
            <v>2.d.</v>
          </cell>
          <cell r="C2054" t="str">
            <v>ALAT  BANTU</v>
          </cell>
        </row>
        <row r="2055">
          <cell r="C2055" t="str">
            <v>Diperlukan alat-alat bantu kecil</v>
          </cell>
          <cell r="J2055" t="str">
            <v>Lump Sum</v>
          </cell>
        </row>
        <row r="2056">
          <cell r="C2056" t="str">
            <v>- Sekop    =         3   buah</v>
          </cell>
        </row>
        <row r="2059">
          <cell r="A2059" t="str">
            <v xml:space="preserve">   3.</v>
          </cell>
          <cell r="C2059" t="str">
            <v>TENAGA</v>
          </cell>
        </row>
        <row r="2060">
          <cell r="C2060" t="str">
            <v>Produksi menentukan : VIBRATORY  ROLLER</v>
          </cell>
          <cell r="G2060" t="str">
            <v>Q2</v>
          </cell>
          <cell r="H2060">
            <v>249</v>
          </cell>
          <cell r="I2060" t="str">
            <v>M2/Jam</v>
          </cell>
        </row>
        <row r="2061">
          <cell r="C2061" t="str">
            <v>Produksi Pekerjaan / hari  =  Tk x Q1</v>
          </cell>
          <cell r="G2061" t="str">
            <v>Qt</v>
          </cell>
          <cell r="H2061">
            <v>1743</v>
          </cell>
          <cell r="I2061" t="str">
            <v>M2</v>
          </cell>
        </row>
        <row r="2062">
          <cell r="C2062" t="str">
            <v>Kebutuhan tenaga :</v>
          </cell>
        </row>
        <row r="2063">
          <cell r="D2063" t="str">
            <v>- Pekerja</v>
          </cell>
          <cell r="G2063" t="str">
            <v>P</v>
          </cell>
          <cell r="H2063">
            <v>4</v>
          </cell>
          <cell r="I2063" t="str">
            <v>orang</v>
          </cell>
        </row>
        <row r="2064">
          <cell r="D2064" t="str">
            <v>- Mandor</v>
          </cell>
          <cell r="G2064" t="str">
            <v>M</v>
          </cell>
          <cell r="H2064">
            <v>1</v>
          </cell>
          <cell r="I2064" t="str">
            <v>orang</v>
          </cell>
        </row>
        <row r="2067">
          <cell r="C2067" t="str">
            <v>Koefisien tenaga / M2</v>
          </cell>
        </row>
        <row r="2068">
          <cell r="D2068" t="str">
            <v>- Pekerja</v>
          </cell>
          <cell r="E2068" t="str">
            <v>= (Tk x P) : Qt</v>
          </cell>
          <cell r="G2068" t="str">
            <v>(L01)</v>
          </cell>
          <cell r="H2068">
            <v>1.6064257028112448E-2</v>
          </cell>
          <cell r="I2068" t="str">
            <v>Jam</v>
          </cell>
        </row>
        <row r="2069">
          <cell r="D2069" t="str">
            <v>- Mandor</v>
          </cell>
          <cell r="E2069" t="str">
            <v>= (Tk x M) : Qt</v>
          </cell>
          <cell r="G2069" t="str">
            <v>(L02)</v>
          </cell>
          <cell r="H2069">
            <v>4.0160642570281121E-3</v>
          </cell>
          <cell r="I2069" t="str">
            <v>Jam</v>
          </cell>
        </row>
        <row r="2072">
          <cell r="A2072" t="str">
            <v>4.</v>
          </cell>
          <cell r="C2072" t="str">
            <v>HARGA DASAR SATUAN UPAH, BAHAN DAN ALAT</v>
          </cell>
        </row>
        <row r="2073">
          <cell r="C2073" t="str">
            <v>Lihat lampiran.</v>
          </cell>
        </row>
        <row r="2076">
          <cell r="A2076" t="str">
            <v>5.</v>
          </cell>
          <cell r="C2076" t="str">
            <v>ANALISA HARGA SATUAN PEKERJAAN</v>
          </cell>
        </row>
        <row r="2077">
          <cell r="C2077" t="str">
            <v>Lihat perhitungan dalam FORMULIR STANDAR UNTUK</v>
          </cell>
        </row>
        <row r="2078">
          <cell r="C2078" t="str">
            <v>PEREKEMAN ANALISA MASING-MASING HARGA</v>
          </cell>
        </row>
        <row r="2079">
          <cell r="C2079" t="str">
            <v>SATUAN.</v>
          </cell>
        </row>
        <row r="2080">
          <cell r="C2080" t="str">
            <v>Didapat Harga Satuan Pekerjaan :</v>
          </cell>
        </row>
        <row r="2082">
          <cell r="C2082" t="str">
            <v xml:space="preserve">Rp.  </v>
          </cell>
          <cell r="D2082">
            <v>1891.5348272711353</v>
          </cell>
          <cell r="E2082" t="str">
            <v xml:space="preserve"> / M2</v>
          </cell>
        </row>
        <row r="2085">
          <cell r="A2085" t="str">
            <v>6.</v>
          </cell>
          <cell r="C2085" t="str">
            <v>WAKTU PELAKSANAAN YANG DIPERLUKAN</v>
          </cell>
        </row>
        <row r="2086">
          <cell r="C2086" t="str">
            <v>Masa Pelaksanaan :</v>
          </cell>
          <cell r="D2086" t="str">
            <v>. . . . . . . . . . . .</v>
          </cell>
          <cell r="E2086" t="str">
            <v>bulan</v>
          </cell>
        </row>
        <row r="2088">
          <cell r="A2088" t="str">
            <v>7.</v>
          </cell>
          <cell r="C2088" t="str">
            <v>VOLUME PEKERJAAN YANG DIPERLUKAN</v>
          </cell>
        </row>
        <row r="2089">
          <cell r="C2089" t="str">
            <v>Volume pekerjaan  :</v>
          </cell>
          <cell r="D2089">
            <v>1</v>
          </cell>
          <cell r="E2089" t="str">
            <v>M2</v>
          </cell>
        </row>
        <row r="2094">
          <cell r="A2094" t="str">
            <v>ITEM PEMBAYARAN NO.</v>
          </cell>
          <cell r="D2094" t="str">
            <v>:  3.1.(7)</v>
          </cell>
          <cell r="J2094" t="str">
            <v>Analisa EI-312</v>
          </cell>
        </row>
        <row r="2095">
          <cell r="A2095" t="str">
            <v>JENIS PEKERJAAN</v>
          </cell>
          <cell r="D2095" t="str">
            <v>:  Pembongk Perk Beraspal dg Cold Milling Machine</v>
          </cell>
        </row>
        <row r="2096">
          <cell r="A2096" t="str">
            <v>SATUAN PEMBAYARAN</v>
          </cell>
          <cell r="D2096" t="str">
            <v>:  M3</v>
          </cell>
          <cell r="H2096" t="str">
            <v xml:space="preserve">         URAIAN ANALISA HARGA SATUAN</v>
          </cell>
        </row>
        <row r="2099">
          <cell r="A2099" t="str">
            <v>No.</v>
          </cell>
          <cell r="C2099" t="str">
            <v>U R A I A N</v>
          </cell>
          <cell r="G2099" t="str">
            <v>KODE</v>
          </cell>
          <cell r="H2099" t="str">
            <v>KOEF.</v>
          </cell>
          <cell r="I2099" t="str">
            <v>SATUAN</v>
          </cell>
          <cell r="J2099" t="str">
            <v>KETERANGAN</v>
          </cell>
        </row>
        <row r="2102">
          <cell r="A2102" t="str">
            <v>I.</v>
          </cell>
          <cell r="C2102" t="str">
            <v>ASUMSI</v>
          </cell>
        </row>
        <row r="2103">
          <cell r="A2103">
            <v>1</v>
          </cell>
          <cell r="C2103" t="str">
            <v>Pekerjaan dilakukan secara mekanik</v>
          </cell>
        </row>
        <row r="2104">
          <cell r="A2104">
            <v>2</v>
          </cell>
          <cell r="C2104" t="str">
            <v>Lokasi pekerjaan : sepanjang jalan</v>
          </cell>
        </row>
        <row r="2105">
          <cell r="A2105">
            <v>3</v>
          </cell>
          <cell r="C2105" t="str">
            <v>Kondisi Jalan   :  sedang / baik</v>
          </cell>
        </row>
        <row r="2106">
          <cell r="A2106">
            <v>4</v>
          </cell>
          <cell r="C2106" t="str">
            <v>Jam kerja efektif per-hari</v>
          </cell>
          <cell r="G2106" t="str">
            <v>Tk</v>
          </cell>
          <cell r="H2106">
            <v>7</v>
          </cell>
          <cell r="I2106" t="str">
            <v>Jam</v>
          </cell>
        </row>
        <row r="2107">
          <cell r="A2107">
            <v>5</v>
          </cell>
          <cell r="C2107" t="str">
            <v>Faktor pengembangan bahan</v>
          </cell>
          <cell r="G2107" t="str">
            <v>Fk</v>
          </cell>
          <cell r="H2107">
            <v>1.24</v>
          </cell>
          <cell r="I2107" t="str">
            <v>-</v>
          </cell>
        </row>
        <row r="2110">
          <cell r="A2110" t="str">
            <v>II.</v>
          </cell>
          <cell r="C2110" t="str">
            <v>URUTAN KERJA</v>
          </cell>
        </row>
        <row r="2111">
          <cell r="A2111">
            <v>1</v>
          </cell>
          <cell r="C2111" t="str">
            <v>Aspal yg dikeruk umumnya berada di badan jalan</v>
          </cell>
        </row>
        <row r="2112">
          <cell r="A2112">
            <v>2</v>
          </cell>
          <cell r="C2112" t="str">
            <v xml:space="preserve">Pengerukan dilakukan dengan Cold Milling </v>
          </cell>
        </row>
        <row r="2113">
          <cell r="C2113" t="str">
            <v xml:space="preserve">dimuat ke dlm Truk </v>
          </cell>
        </row>
        <row r="2114">
          <cell r="A2114">
            <v>3</v>
          </cell>
          <cell r="C2114" t="str">
            <v>Dump Truck membuang material hasil galian keluar</v>
          </cell>
        </row>
        <row r="2115">
          <cell r="C2115" t="str">
            <v>lokasi jalan sejauh :</v>
          </cell>
          <cell r="G2115" t="str">
            <v>L</v>
          </cell>
          <cell r="H2115">
            <v>5</v>
          </cell>
          <cell r="I2115" t="str">
            <v>Km</v>
          </cell>
        </row>
        <row r="2119">
          <cell r="A2119" t="str">
            <v>III.</v>
          </cell>
          <cell r="C2119" t="str">
            <v>PEMAKAIAN BAHAN, ALAT DAN TENAGA</v>
          </cell>
        </row>
        <row r="2121">
          <cell r="A2121" t="str">
            <v xml:space="preserve">   1.</v>
          </cell>
          <cell r="C2121" t="str">
            <v>BAHAN</v>
          </cell>
        </row>
        <row r="2122">
          <cell r="C2122" t="str">
            <v>Tidak ada bahan yang diperlukan</v>
          </cell>
        </row>
        <row r="2125">
          <cell r="A2125" t="str">
            <v xml:space="preserve">   2.</v>
          </cell>
          <cell r="C2125" t="str">
            <v>ALAT</v>
          </cell>
        </row>
        <row r="2126">
          <cell r="A2126" t="str">
            <v xml:space="preserve">   2.a.</v>
          </cell>
          <cell r="C2126" t="str">
            <v>COLD MILLING</v>
          </cell>
        </row>
        <row r="2127">
          <cell r="C2127" t="str">
            <v xml:space="preserve">Produksi teoritis per jam </v>
          </cell>
          <cell r="G2127" t="str">
            <v>q</v>
          </cell>
          <cell r="H2127">
            <v>300</v>
          </cell>
          <cell r="I2127" t="str">
            <v>m</v>
          </cell>
        </row>
        <row r="2128">
          <cell r="C2128" t="str">
            <v>Kapasitas lebar galian</v>
          </cell>
          <cell r="G2128" t="str">
            <v>b</v>
          </cell>
          <cell r="H2128">
            <v>1000</v>
          </cell>
          <cell r="I2128" t="str">
            <v>m</v>
          </cell>
        </row>
        <row r="2129">
          <cell r="C2129" t="str">
            <v>tebal galian</v>
          </cell>
          <cell r="G2129" t="str">
            <v>t</v>
          </cell>
          <cell r="H2129">
            <v>0.15</v>
          </cell>
          <cell r="I2129" t="str">
            <v>m</v>
          </cell>
        </row>
        <row r="2130">
          <cell r="C2130" t="str">
            <v>kecepatan</v>
          </cell>
          <cell r="G2130" t="str">
            <v>v</v>
          </cell>
          <cell r="H2130">
            <v>5</v>
          </cell>
          <cell r="I2130" t="str">
            <v>m/menit</v>
          </cell>
        </row>
        <row r="2131">
          <cell r="C2131" t="str">
            <v>Faktor effesiensi kerja</v>
          </cell>
          <cell r="G2131" t="str">
            <v>Fa</v>
          </cell>
          <cell r="H2131">
            <v>0.6</v>
          </cell>
          <cell r="J2131" t="str">
            <v>grafik cold</v>
          </cell>
          <cell r="Q2131" t="str">
            <v xml:space="preserve">JUMLAH HARGA BAHAN   </v>
          </cell>
          <cell r="U2131">
            <v>0</v>
          </cell>
        </row>
        <row r="2132">
          <cell r="J2132" t="str">
            <v>miling</v>
          </cell>
        </row>
        <row r="2133">
          <cell r="C2133" t="str">
            <v>Kapasitas prod/jam =</v>
          </cell>
          <cell r="E2133" t="str">
            <v>Fa x q x t x Fk</v>
          </cell>
          <cell r="G2133" t="str">
            <v>Q1</v>
          </cell>
          <cell r="H2133">
            <v>33.479999999999997</v>
          </cell>
          <cell r="I2133" t="str">
            <v>M3</v>
          </cell>
          <cell r="L2133" t="str">
            <v>C.</v>
          </cell>
          <cell r="N2133" t="str">
            <v>PERALATAN</v>
          </cell>
        </row>
        <row r="2134">
          <cell r="L2134" t="str">
            <v>1.</v>
          </cell>
          <cell r="N2134" t="str">
            <v>Cold Milling</v>
          </cell>
          <cell r="P2134" t="str">
            <v>Jam</v>
          </cell>
          <cell r="Q2134">
            <v>2.9868578255675033E-2</v>
          </cell>
          <cell r="R2134">
            <v>1163221.6447452162</v>
          </cell>
          <cell r="U2134">
            <v>34743.776724767515</v>
          </cell>
        </row>
        <row r="2135">
          <cell r="C2135" t="str">
            <v>Koefisien Alat / m3</v>
          </cell>
          <cell r="D2135" t="str">
            <v xml:space="preserve"> =  1  :  Q1</v>
          </cell>
          <cell r="H2135">
            <v>2.9868578255675033E-2</v>
          </cell>
          <cell r="I2135" t="str">
            <v>Jam</v>
          </cell>
          <cell r="L2135">
            <v>2</v>
          </cell>
          <cell r="N2135" t="str">
            <v>Dump Truck</v>
          </cell>
          <cell r="O2135" t="str">
            <v>(E08)</v>
          </cell>
          <cell r="P2135" t="str">
            <v>Jam</v>
          </cell>
          <cell r="Q2135">
            <v>0.12969656403391344</v>
          </cell>
          <cell r="R2135">
            <v>153645.58193291764</v>
          </cell>
          <cell r="U2135">
            <v>19927.304055690547</v>
          </cell>
        </row>
        <row r="2138">
          <cell r="A2138" t="str">
            <v xml:space="preserve">   2.b.</v>
          </cell>
          <cell r="C2138" t="str">
            <v>DUMP TRUCK</v>
          </cell>
          <cell r="G2138" t="str">
            <v>(E08)</v>
          </cell>
        </row>
        <row r="2139">
          <cell r="C2139" t="str">
            <v>Kapasitas bak</v>
          </cell>
          <cell r="G2139" t="str">
            <v>V</v>
          </cell>
          <cell r="H2139">
            <v>4</v>
          </cell>
          <cell r="I2139" t="str">
            <v>M3</v>
          </cell>
        </row>
        <row r="2140">
          <cell r="C2140" t="str">
            <v>Faktor  efisiensi alat</v>
          </cell>
          <cell r="G2140" t="str">
            <v>Fa</v>
          </cell>
          <cell r="H2140">
            <v>0.83</v>
          </cell>
          <cell r="I2140" t="str">
            <v>-</v>
          </cell>
          <cell r="Q2140" t="str">
            <v xml:space="preserve">JUMLAH HARGA PERALATAN   </v>
          </cell>
          <cell r="U2140">
            <v>54671.080780458062</v>
          </cell>
        </row>
        <row r="2141">
          <cell r="C2141" t="str">
            <v>Kecepatan rata-rata bermuatan</v>
          </cell>
          <cell r="G2141" t="str">
            <v>v1</v>
          </cell>
          <cell r="H2141">
            <v>45</v>
          </cell>
          <cell r="I2141" t="str">
            <v>KM/Jam</v>
          </cell>
        </row>
        <row r="2142">
          <cell r="C2142" t="str">
            <v>Kecepatan rata-rata kosong</v>
          </cell>
          <cell r="G2142" t="str">
            <v>v2</v>
          </cell>
          <cell r="H2142">
            <v>60</v>
          </cell>
          <cell r="I2142" t="str">
            <v>KM/Jam</v>
          </cell>
          <cell r="L2142" t="str">
            <v>D.</v>
          </cell>
          <cell r="N2142" t="str">
            <v>JUMLAH HARGA TENAGA, BAHAN DAN PERALATAN  ( A + B + C )</v>
          </cell>
          <cell r="U2142">
            <v>54937.764472214338</v>
          </cell>
        </row>
        <row r="2143">
          <cell r="C2143" t="str">
            <v>Waktu  siklus</v>
          </cell>
          <cell r="G2143" t="str">
            <v>Ts1</v>
          </cell>
          <cell r="I2143" t="str">
            <v>menit</v>
          </cell>
          <cell r="L2143" t="str">
            <v>E.</v>
          </cell>
          <cell r="N2143" t="str">
            <v>OVERHEAD &amp; PROFIT</v>
          </cell>
          <cell r="P2143">
            <v>10</v>
          </cell>
          <cell r="Q2143" t="str">
            <v>%  x  D</v>
          </cell>
          <cell r="U2143">
            <v>5493.776447221434</v>
          </cell>
        </row>
        <row r="2144">
          <cell r="C2144" t="str">
            <v>- Waktu tempuh isi</v>
          </cell>
          <cell r="E2144" t="str">
            <v>=   (L  :  v1)  x  60</v>
          </cell>
          <cell r="G2144" t="str">
            <v>T1</v>
          </cell>
          <cell r="H2144">
            <v>6.6666666666666661</v>
          </cell>
          <cell r="I2144" t="str">
            <v>menit</v>
          </cell>
          <cell r="L2144" t="str">
            <v>F.</v>
          </cell>
          <cell r="N2144" t="str">
            <v>HARGA SATUAN PEKERJAAN  ( D + E )</v>
          </cell>
          <cell r="U2144">
            <v>60431.540919435771</v>
          </cell>
        </row>
        <row r="2145">
          <cell r="C2145" t="str">
            <v>- Waktu tempuh kosong</v>
          </cell>
          <cell r="E2145" t="str">
            <v>=   (L  :  v2)  x  60</v>
          </cell>
          <cell r="G2145" t="str">
            <v>T2</v>
          </cell>
          <cell r="H2145">
            <v>5</v>
          </cell>
          <cell r="I2145" t="str">
            <v>menit</v>
          </cell>
          <cell r="L2145" t="str">
            <v>Note: 1</v>
          </cell>
          <cell r="N2145" t="str">
            <v>SATUAN dapat berdasarkan atas jam operasi untuk Tenaga Kerja dan Peralatan, volume dan/atau ukuran</v>
          </cell>
        </row>
        <row r="2146">
          <cell r="C2146" t="str">
            <v>- Muat</v>
          </cell>
          <cell r="E2146" t="str">
            <v>=   (V  :  Q1) x 60</v>
          </cell>
          <cell r="G2146" t="str">
            <v>T3</v>
          </cell>
          <cell r="H2146">
            <v>7.1684587813620082</v>
          </cell>
          <cell r="I2146" t="str">
            <v>menit</v>
          </cell>
          <cell r="N2146" t="str">
            <v>berat untuk bahan-bahan.</v>
          </cell>
        </row>
        <row r="2147">
          <cell r="C2147" t="str">
            <v>- Lain-lain</v>
          </cell>
          <cell r="G2147" t="str">
            <v>T4</v>
          </cell>
          <cell r="H2147">
            <v>2</v>
          </cell>
          <cell r="I2147" t="str">
            <v>menit</v>
          </cell>
          <cell r="L2147">
            <v>2</v>
          </cell>
          <cell r="N2147" t="str">
            <v>Kuantitas satuan adalah kuantitas setiap komponen untuk menyelesaikan satu satuan pekerjaan dari nomor</v>
          </cell>
        </row>
        <row r="2148">
          <cell r="G2148" t="str">
            <v>Ts1</v>
          </cell>
          <cell r="H2148">
            <v>20.835125448028673</v>
          </cell>
          <cell r="I2148" t="str">
            <v>menit</v>
          </cell>
          <cell r="N2148" t="str">
            <v>mata pembayaran.</v>
          </cell>
        </row>
        <row r="2149">
          <cell r="L2149">
            <v>3</v>
          </cell>
          <cell r="N2149" t="str">
            <v>Biaya satuan untuk peralatan sudah termasuk bahan bakar, bahan habis dipakai dan operator.</v>
          </cell>
        </row>
        <row r="2150">
          <cell r="L2150">
            <v>4</v>
          </cell>
          <cell r="N2150" t="str">
            <v>Biaya satuan sudah termasuk pengeluaran untuk seluruh pajak yang berkaitan (tetapi tidak termasuk PPN</v>
          </cell>
        </row>
        <row r="2151">
          <cell r="C2151" t="str">
            <v>Kapasitas Produksi / Jam   =</v>
          </cell>
          <cell r="E2151" t="str">
            <v>V x Fa x 60</v>
          </cell>
          <cell r="G2151" t="str">
            <v>Q2</v>
          </cell>
          <cell r="H2151">
            <v>7.7103044899363491</v>
          </cell>
          <cell r="I2151" t="str">
            <v xml:space="preserve">M3 / Jam </v>
          </cell>
          <cell r="N2151" t="str">
            <v>yang dibayar dari kontrak) dan biaya-biaya lainnya.</v>
          </cell>
        </row>
        <row r="2152">
          <cell r="E2152" t="str">
            <v xml:space="preserve">    Fk x Ts1</v>
          </cell>
        </row>
        <row r="2155">
          <cell r="C2155" t="str">
            <v>Koefisien Alat / m3</v>
          </cell>
          <cell r="D2155" t="str">
            <v xml:space="preserve"> =  1  :  Q2</v>
          </cell>
          <cell r="G2155" t="str">
            <v>(E08)</v>
          </cell>
          <cell r="H2155">
            <v>0.12969656403391344</v>
          </cell>
          <cell r="I2155" t="str">
            <v>Jam</v>
          </cell>
        </row>
        <row r="2160">
          <cell r="J2160" t="str">
            <v>Berlanjut ke halaman berikut</v>
          </cell>
        </row>
        <row r="2161">
          <cell r="A2161" t="str">
            <v>ITEM PEMBAYARAN NO.</v>
          </cell>
          <cell r="D2161" t="str">
            <v>:  3.1.(7)</v>
          </cell>
          <cell r="J2161" t="str">
            <v>Analisa EI-312</v>
          </cell>
        </row>
        <row r="2162">
          <cell r="A2162" t="str">
            <v>JENIS PEKERJAAN</v>
          </cell>
          <cell r="D2162" t="str">
            <v>:  Pembongk Perk Beraspal dg Cold Milling Machine</v>
          </cell>
        </row>
        <row r="2163">
          <cell r="A2163" t="str">
            <v>SATUAN PEMBAYARAN</v>
          </cell>
          <cell r="D2163" t="str">
            <v>:  M3</v>
          </cell>
          <cell r="H2163" t="str">
            <v xml:space="preserve">         URAIAN ANALISA HARGA SATUAN</v>
          </cell>
        </row>
        <row r="2164">
          <cell r="J2164" t="str">
            <v>Lanjutan</v>
          </cell>
        </row>
        <row r="2166">
          <cell r="A2166" t="str">
            <v>No.</v>
          </cell>
          <cell r="C2166" t="str">
            <v>U R A I A N</v>
          </cell>
          <cell r="G2166" t="str">
            <v>KODE</v>
          </cell>
          <cell r="H2166" t="str">
            <v>KOEF.</v>
          </cell>
          <cell r="I2166" t="str">
            <v>SATUAN</v>
          </cell>
          <cell r="J2166" t="str">
            <v>KETERANGAN</v>
          </cell>
        </row>
        <row r="2169">
          <cell r="A2169" t="str">
            <v xml:space="preserve"> 2.c</v>
          </cell>
          <cell r="C2169" t="str">
            <v>ALAT  BANTU</v>
          </cell>
        </row>
        <row r="2170">
          <cell r="C2170" t="str">
            <v>Diperlukan alat-alat bantu kecil</v>
          </cell>
          <cell r="J2170" t="str">
            <v>Lump Sump</v>
          </cell>
        </row>
        <row r="2171">
          <cell r="C2171" t="str">
            <v>- Pahat / Tatah</v>
          </cell>
          <cell r="D2171" t="str">
            <v>=  2  buah</v>
          </cell>
        </row>
        <row r="2172">
          <cell r="C2172" t="str">
            <v>- Palu Besar</v>
          </cell>
          <cell r="D2172" t="str">
            <v>=  2  buah</v>
          </cell>
        </row>
        <row r="2174">
          <cell r="A2174" t="str">
            <v xml:space="preserve">   3.</v>
          </cell>
          <cell r="C2174" t="str">
            <v>TENAGA</v>
          </cell>
        </row>
        <row r="2175">
          <cell r="C2175" t="str">
            <v>Produksi menentukan : COLD MILLING</v>
          </cell>
          <cell r="G2175" t="str">
            <v>Q1</v>
          </cell>
          <cell r="H2175">
            <v>33.479999999999997</v>
          </cell>
          <cell r="I2175" t="str">
            <v>M3/Jam</v>
          </cell>
        </row>
        <row r="2176">
          <cell r="C2176" t="str">
            <v>Produksi Galian / hari  =  Tk x Q1</v>
          </cell>
          <cell r="G2176" t="str">
            <v>Qt</v>
          </cell>
          <cell r="H2176">
            <v>234.35999999999999</v>
          </cell>
          <cell r="I2176" t="str">
            <v>M2</v>
          </cell>
        </row>
        <row r="2177">
          <cell r="C2177" t="str">
            <v>Kebutuhan tenaga :</v>
          </cell>
        </row>
        <row r="2178">
          <cell r="D2178" t="str">
            <v>- Pekerja</v>
          </cell>
          <cell r="G2178" t="str">
            <v>P</v>
          </cell>
          <cell r="H2178">
            <v>2</v>
          </cell>
          <cell r="I2178" t="str">
            <v>orang</v>
          </cell>
        </row>
        <row r="2179">
          <cell r="D2179" t="str">
            <v>- Mandor</v>
          </cell>
          <cell r="G2179" t="str">
            <v>M</v>
          </cell>
          <cell r="H2179">
            <v>1</v>
          </cell>
          <cell r="I2179" t="str">
            <v>orang</v>
          </cell>
        </row>
        <row r="2181">
          <cell r="C2181" t="str">
            <v>Koefisien tenaga / M3   :</v>
          </cell>
        </row>
        <row r="2182">
          <cell r="D2182" t="str">
            <v>- Pekerja</v>
          </cell>
          <cell r="E2182" t="str">
            <v>= (Tk x P) : Qt</v>
          </cell>
          <cell r="G2182" t="str">
            <v>(L01)</v>
          </cell>
          <cell r="H2182">
            <v>5.9737156511350066E-2</v>
          </cell>
          <cell r="I2182" t="str">
            <v>Jam</v>
          </cell>
        </row>
        <row r="2183">
          <cell r="D2183" t="str">
            <v>- Mandor</v>
          </cell>
          <cell r="E2183" t="str">
            <v>= (Tk x M) : Qt</v>
          </cell>
          <cell r="G2183" t="str">
            <v>(L03)</v>
          </cell>
          <cell r="H2183">
            <v>2.9868578255675033E-2</v>
          </cell>
          <cell r="I2183" t="str">
            <v>Jam</v>
          </cell>
        </row>
        <row r="2185">
          <cell r="A2185" t="str">
            <v>4.</v>
          </cell>
          <cell r="C2185" t="str">
            <v>HARGA DASAR SATUAN UPAH, BAHAN DAN ALAT</v>
          </cell>
        </row>
        <row r="2186">
          <cell r="C2186" t="str">
            <v>Lihat lampiran.</v>
          </cell>
        </row>
        <row r="2188">
          <cell r="A2188" t="str">
            <v>5.</v>
          </cell>
          <cell r="C2188" t="str">
            <v>ANALISA HARGA SATUAN PEKERJAAN</v>
          </cell>
        </row>
        <row r="2189">
          <cell r="C2189" t="str">
            <v>Lihat perhitungan dalam FORMULIR STANDAR UNTUK</v>
          </cell>
        </row>
        <row r="2190">
          <cell r="C2190" t="str">
            <v>PEREKEMAN ANALISA MASING-MASING HARGA</v>
          </cell>
        </row>
        <row r="2191">
          <cell r="C2191" t="str">
            <v>SATUAN.</v>
          </cell>
        </row>
        <row r="2192">
          <cell r="C2192" t="str">
            <v>Didapat Harga Satuan Pekerjaan :</v>
          </cell>
        </row>
        <row r="2194">
          <cell r="C2194" t="str">
            <v xml:space="preserve">Rp.  </v>
          </cell>
          <cell r="D2194">
            <v>60431.540919435771</v>
          </cell>
          <cell r="E2194" t="str">
            <v xml:space="preserve"> / M2</v>
          </cell>
        </row>
        <row r="2197">
          <cell r="A2197" t="str">
            <v>6.</v>
          </cell>
          <cell r="C2197" t="str">
            <v>WAKTU PELAKSANAAN YANG DIPERLUKAN</v>
          </cell>
        </row>
        <row r="2198">
          <cell r="C2198" t="str">
            <v>Masa Pelaksanaan :</v>
          </cell>
          <cell r="D2198" t="str">
            <v>. . . . . . . . . . . .</v>
          </cell>
          <cell r="E2198" t="str">
            <v>bulan</v>
          </cell>
        </row>
        <row r="2200">
          <cell r="A2200" t="str">
            <v>7.</v>
          </cell>
          <cell r="C2200" t="str">
            <v>VOLUME PEKERJAAN YANG DIPERLUKAN</v>
          </cell>
        </row>
        <row r="2201">
          <cell r="C2201" t="str">
            <v>Volume pekerjaan  :</v>
          </cell>
          <cell r="D2201">
            <v>0</v>
          </cell>
          <cell r="E2201" t="str">
            <v>M3</v>
          </cell>
        </row>
        <row r="2217">
          <cell r="A2217" t="str">
            <v>ITEM PEMBAYARAN NO.</v>
          </cell>
          <cell r="D2217" t="str">
            <v>:  3.1.(8)</v>
          </cell>
          <cell r="J2217" t="str">
            <v>=T2272</v>
          </cell>
        </row>
        <row r="2218">
          <cell r="A2218" t="str">
            <v>JENIS PEKERJAAN</v>
          </cell>
          <cell r="D2218" t="str">
            <v>:  Pembongk Perk Beraspal tanpa Cold Milling Machine</v>
          </cell>
        </row>
        <row r="2219">
          <cell r="A2219" t="str">
            <v>SATUAN PEMBAYARAN</v>
          </cell>
          <cell r="D2219" t="str">
            <v>:  M3</v>
          </cell>
          <cell r="H2219" t="str">
            <v xml:space="preserve">         URAIAN ANALISA HARGA SATUAN</v>
          </cell>
        </row>
        <row r="2222">
          <cell r="A2222" t="str">
            <v>No.</v>
          </cell>
          <cell r="C2222" t="str">
            <v>U R A I A N</v>
          </cell>
          <cell r="G2222" t="str">
            <v>KODE</v>
          </cell>
          <cell r="H2222" t="str">
            <v>KOEF.</v>
          </cell>
          <cell r="I2222" t="str">
            <v>SATUAN</v>
          </cell>
          <cell r="J2222" t="str">
            <v>KETERANGAN</v>
          </cell>
        </row>
        <row r="2225">
          <cell r="A2225" t="str">
            <v>I.</v>
          </cell>
          <cell r="C2225" t="str">
            <v>ASUMSI</v>
          </cell>
        </row>
        <row r="2226">
          <cell r="A2226">
            <v>1</v>
          </cell>
          <cell r="C2226" t="str">
            <v>Pekerjaan dilakukan secara mekanik/manual</v>
          </cell>
        </row>
        <row r="2227">
          <cell r="A2227">
            <v>2</v>
          </cell>
          <cell r="C2227" t="str">
            <v>Lokasi pekerjaan : sepanjang jalan</v>
          </cell>
        </row>
        <row r="2228">
          <cell r="A2228">
            <v>3</v>
          </cell>
          <cell r="C2228" t="str">
            <v>Kondisi Jalan   :  sedang / baik</v>
          </cell>
        </row>
        <row r="2229">
          <cell r="A2229">
            <v>4</v>
          </cell>
          <cell r="C2229" t="str">
            <v>Jam kerja efektif per-hari</v>
          </cell>
          <cell r="G2229" t="str">
            <v>Tk</v>
          </cell>
          <cell r="H2229">
            <v>7</v>
          </cell>
          <cell r="I2229" t="str">
            <v>Jam</v>
          </cell>
        </row>
        <row r="2230">
          <cell r="A2230">
            <v>5</v>
          </cell>
          <cell r="C2230" t="str">
            <v>Faktor pengembangan bahan</v>
          </cell>
          <cell r="G2230" t="str">
            <v>Fk</v>
          </cell>
          <cell r="H2230">
            <v>1.24</v>
          </cell>
          <cell r="I2230" t="str">
            <v>-</v>
          </cell>
        </row>
        <row r="2233">
          <cell r="A2233" t="str">
            <v>II.</v>
          </cell>
          <cell r="C2233" t="str">
            <v>URUTAN KERJA</v>
          </cell>
        </row>
        <row r="2234">
          <cell r="A2234">
            <v>1</v>
          </cell>
          <cell r="C2234" t="str">
            <v>Aspal yg dikeruk umumnya berada di badan jalan</v>
          </cell>
        </row>
        <row r="2235">
          <cell r="A2235">
            <v>2</v>
          </cell>
          <cell r="C2235" t="str">
            <v>Pengerukan dilakukan dengan Jack Hammer dan</v>
          </cell>
        </row>
        <row r="2236">
          <cell r="C2236" t="str">
            <v>dimuat ke dalam truck secara manual</v>
          </cell>
        </row>
        <row r="2237">
          <cell r="A2237">
            <v>3</v>
          </cell>
          <cell r="C2237" t="str">
            <v>Dump Truck membuang material hasil galian keluar</v>
          </cell>
        </row>
        <row r="2238">
          <cell r="C2238" t="str">
            <v>lokasi jalan sejauh :</v>
          </cell>
          <cell r="G2238" t="str">
            <v>L</v>
          </cell>
          <cell r="H2238">
            <v>5</v>
          </cell>
          <cell r="I2238" t="str">
            <v>Km</v>
          </cell>
        </row>
        <row r="2242">
          <cell r="A2242" t="str">
            <v>III.</v>
          </cell>
          <cell r="C2242" t="str">
            <v>PEMAKAIAN BAHAN, ALAT DAN TENAGA</v>
          </cell>
        </row>
        <row r="2244">
          <cell r="A2244" t="str">
            <v xml:space="preserve">   1.</v>
          </cell>
          <cell r="C2244" t="str">
            <v>BAHAN</v>
          </cell>
        </row>
        <row r="2245">
          <cell r="C2245" t="str">
            <v>Tidak ada bahan yang diperlukan</v>
          </cell>
        </row>
        <row r="2248">
          <cell r="A2248" t="str">
            <v xml:space="preserve">   2.</v>
          </cell>
          <cell r="C2248" t="str">
            <v>ALAT</v>
          </cell>
        </row>
        <row r="2249">
          <cell r="A2249" t="str">
            <v xml:space="preserve">   2.a.</v>
          </cell>
          <cell r="C2249" t="str">
            <v>JACK HAMMER, COMPRESSOR</v>
          </cell>
        </row>
        <row r="2250">
          <cell r="C2250" t="str">
            <v>Produksi per jam</v>
          </cell>
          <cell r="G2250" t="str">
            <v>Q1</v>
          </cell>
          <cell r="H2250">
            <v>1</v>
          </cell>
          <cell r="I2250" t="str">
            <v>M3 / Jam</v>
          </cell>
        </row>
        <row r="2252">
          <cell r="C2252" t="str">
            <v>Koefisien Alat / m3</v>
          </cell>
          <cell r="D2252" t="str">
            <v xml:space="preserve"> =  1  :  Q1</v>
          </cell>
          <cell r="H2252">
            <v>1</v>
          </cell>
          <cell r="I2252" t="str">
            <v>Jam</v>
          </cell>
        </row>
        <row r="2255">
          <cell r="A2255" t="str">
            <v xml:space="preserve">   2.b.</v>
          </cell>
          <cell r="C2255" t="str">
            <v>DUMP TRUCK</v>
          </cell>
          <cell r="G2255" t="str">
            <v>(E08)</v>
          </cell>
        </row>
        <row r="2256">
          <cell r="C2256" t="str">
            <v>Kapasitas bak</v>
          </cell>
          <cell r="G2256" t="str">
            <v>V</v>
          </cell>
          <cell r="H2256">
            <v>4</v>
          </cell>
          <cell r="I2256" t="str">
            <v>M3</v>
          </cell>
        </row>
        <row r="2257">
          <cell r="C2257" t="str">
            <v>Faktor  efisiensi alat</v>
          </cell>
          <cell r="G2257" t="str">
            <v>Fa</v>
          </cell>
          <cell r="H2257">
            <v>0.83</v>
          </cell>
          <cell r="I2257" t="str">
            <v>-</v>
          </cell>
        </row>
        <row r="2258">
          <cell r="C2258" t="str">
            <v>Kecepatan rata-rata bermuatan</v>
          </cell>
          <cell r="G2258" t="str">
            <v>v1</v>
          </cell>
          <cell r="H2258">
            <v>45</v>
          </cell>
          <cell r="I2258" t="str">
            <v>KM/Jam</v>
          </cell>
        </row>
        <row r="2259">
          <cell r="C2259" t="str">
            <v>Kecepatan rata-rata kosong</v>
          </cell>
          <cell r="G2259" t="str">
            <v>v2</v>
          </cell>
          <cell r="H2259">
            <v>60</v>
          </cell>
          <cell r="I2259" t="str">
            <v>KM/Jam</v>
          </cell>
        </row>
        <row r="2260">
          <cell r="C2260" t="str">
            <v>Waktu  siklus</v>
          </cell>
          <cell r="G2260" t="str">
            <v>Ts1</v>
          </cell>
          <cell r="I2260" t="str">
            <v>menit</v>
          </cell>
        </row>
        <row r="2261">
          <cell r="C2261" t="str">
            <v>- Waktu tempuh isi</v>
          </cell>
          <cell r="E2261" t="str">
            <v>=   (L  :  v1)  x  60</v>
          </cell>
          <cell r="G2261" t="str">
            <v>T1</v>
          </cell>
          <cell r="H2261">
            <v>6.6666666666666661</v>
          </cell>
          <cell r="I2261" t="str">
            <v>menit</v>
          </cell>
        </row>
        <row r="2262">
          <cell r="C2262" t="str">
            <v>- Waktu tempuh kosong</v>
          </cell>
          <cell r="E2262" t="str">
            <v>=   (L  :  v2)  x  60</v>
          </cell>
          <cell r="G2262" t="str">
            <v>T2</v>
          </cell>
          <cell r="H2262">
            <v>5</v>
          </cell>
          <cell r="I2262" t="str">
            <v>menit</v>
          </cell>
        </row>
        <row r="2263">
          <cell r="C2263" t="str">
            <v>- Muat</v>
          </cell>
          <cell r="E2263" t="str">
            <v>=   (V  :  Q1) x 60</v>
          </cell>
          <cell r="G2263" t="str">
            <v>T3</v>
          </cell>
          <cell r="H2263">
            <v>240</v>
          </cell>
          <cell r="I2263" t="str">
            <v>menit</v>
          </cell>
        </row>
        <row r="2264">
          <cell r="C2264" t="str">
            <v>- Lain-lain</v>
          </cell>
          <cell r="G2264" t="str">
            <v>T4</v>
          </cell>
          <cell r="H2264">
            <v>2</v>
          </cell>
          <cell r="I2264" t="str">
            <v>menit</v>
          </cell>
        </row>
        <row r="2265">
          <cell r="G2265" t="str">
            <v>Ts1</v>
          </cell>
          <cell r="H2265">
            <v>253.66666666666666</v>
          </cell>
          <cell r="I2265" t="str">
            <v>menit</v>
          </cell>
        </row>
        <row r="2268">
          <cell r="C2268" t="str">
            <v>Kapasitas Produksi / Jam   =</v>
          </cell>
          <cell r="E2268" t="str">
            <v>V x Fa x 60</v>
          </cell>
          <cell r="G2268" t="str">
            <v>Q2</v>
          </cell>
          <cell r="H2268">
            <v>0.63329235725488531</v>
          </cell>
          <cell r="I2268" t="str">
            <v xml:space="preserve">M3 / Jam </v>
          </cell>
        </row>
        <row r="2269">
          <cell r="E2269" t="str">
            <v xml:space="preserve">    Fk x Ts1</v>
          </cell>
        </row>
        <row r="2272">
          <cell r="C2272" t="str">
            <v>Koefisien Alat / m3</v>
          </cell>
          <cell r="D2272" t="str">
            <v xml:space="preserve"> =  1  :  Q2</v>
          </cell>
          <cell r="G2272" t="str">
            <v>(E08)</v>
          </cell>
          <cell r="H2272">
            <v>1.5790495314591702</v>
          </cell>
          <cell r="I2272" t="str">
            <v>Jam</v>
          </cell>
        </row>
        <row r="2274">
          <cell r="C2274">
            <v>0</v>
          </cell>
        </row>
        <row r="2275">
          <cell r="C2275">
            <v>0</v>
          </cell>
        </row>
        <row r="2277">
          <cell r="J2277" t="str">
            <v>Berlanjut ke halaman berikut</v>
          </cell>
        </row>
        <row r="2278">
          <cell r="A2278" t="str">
            <v>ITEM PEMBAYARAN NO.</v>
          </cell>
          <cell r="D2278" t="str">
            <v>:  3.1.(8)</v>
          </cell>
          <cell r="J2278" t="str">
            <v>=T2272</v>
          </cell>
        </row>
        <row r="2279">
          <cell r="A2279" t="str">
            <v>JENIS PEKERJAAN</v>
          </cell>
          <cell r="D2279" t="str">
            <v>:  Pembongk Perk Beraspal tanpa Cold Milling Machine</v>
          </cell>
        </row>
        <row r="2280">
          <cell r="A2280" t="str">
            <v>SATUAN PEMBAYARAN</v>
          </cell>
          <cell r="D2280" t="str">
            <v>:  M3</v>
          </cell>
          <cell r="H2280" t="str">
            <v xml:space="preserve">         URAIAN ANALISA HARGA SATUAN</v>
          </cell>
        </row>
        <row r="2281">
          <cell r="J2281" t="str">
            <v>Lanjutan</v>
          </cell>
        </row>
        <row r="2283">
          <cell r="A2283" t="str">
            <v>No.</v>
          </cell>
          <cell r="C2283" t="str">
            <v>U R A I A N</v>
          </cell>
          <cell r="G2283" t="str">
            <v>KODE</v>
          </cell>
          <cell r="H2283" t="str">
            <v>KOEF.</v>
          </cell>
          <cell r="I2283" t="str">
            <v>SATUAN</v>
          </cell>
          <cell r="J2283" t="str">
            <v>KETERANGAN</v>
          </cell>
        </row>
        <row r="2286">
          <cell r="A2286" t="str">
            <v xml:space="preserve"> 2.c</v>
          </cell>
          <cell r="C2286" t="str">
            <v>ALAT  BANTU</v>
          </cell>
        </row>
        <row r="2287">
          <cell r="C2287" t="str">
            <v>Diperlukan alat-alat bantu kecil</v>
          </cell>
          <cell r="J2287" t="str">
            <v>Lump Sump</v>
          </cell>
        </row>
        <row r="2288">
          <cell r="C2288" t="str">
            <v>- Sekop</v>
          </cell>
          <cell r="D2288" t="str">
            <v>= 2 buah</v>
          </cell>
        </row>
        <row r="2289">
          <cell r="C2289" t="str">
            <v>- Kereta Sorong</v>
          </cell>
          <cell r="D2289" t="str">
            <v>= 2 buah</v>
          </cell>
        </row>
        <row r="2291">
          <cell r="A2291" t="str">
            <v xml:space="preserve">   3.</v>
          </cell>
          <cell r="C2291" t="str">
            <v>TENAGA</v>
          </cell>
        </row>
        <row r="2292">
          <cell r="C2292" t="str">
            <v>Produksi menentukan : Jack Hammer</v>
          </cell>
          <cell r="G2292" t="str">
            <v>Q1</v>
          </cell>
          <cell r="H2292">
            <v>1</v>
          </cell>
          <cell r="I2292" t="str">
            <v>M3/Jam</v>
          </cell>
        </row>
        <row r="2293">
          <cell r="C2293" t="str">
            <v>Produksi Galian / hari  =  Tk x Q1</v>
          </cell>
          <cell r="G2293" t="str">
            <v>Qt</v>
          </cell>
          <cell r="H2293">
            <v>7</v>
          </cell>
          <cell r="I2293" t="str">
            <v>M3</v>
          </cell>
        </row>
        <row r="2294">
          <cell r="C2294" t="str">
            <v>Kebutuhan tenaga :</v>
          </cell>
        </row>
        <row r="2295">
          <cell r="D2295" t="str">
            <v>- Pekerja</v>
          </cell>
          <cell r="G2295" t="str">
            <v>P</v>
          </cell>
          <cell r="H2295">
            <v>2</v>
          </cell>
          <cell r="I2295" t="str">
            <v>orang</v>
          </cell>
        </row>
        <row r="2296">
          <cell r="D2296" t="str">
            <v>- Mandor</v>
          </cell>
          <cell r="G2296" t="str">
            <v>M</v>
          </cell>
          <cell r="H2296">
            <v>1</v>
          </cell>
          <cell r="I2296" t="str">
            <v>orang</v>
          </cell>
        </row>
        <row r="2298">
          <cell r="C2298" t="str">
            <v>Koefisien tenaga / M3   :</v>
          </cell>
        </row>
        <row r="2299">
          <cell r="D2299" t="str">
            <v>- Pekerja</v>
          </cell>
          <cell r="E2299" t="str">
            <v>= (Tk x P) : Qt</v>
          </cell>
          <cell r="G2299" t="str">
            <v>(L01)</v>
          </cell>
          <cell r="H2299">
            <v>2</v>
          </cell>
          <cell r="I2299" t="str">
            <v>Jam</v>
          </cell>
        </row>
        <row r="2300">
          <cell r="D2300" t="str">
            <v>- Mandor</v>
          </cell>
          <cell r="E2300" t="str">
            <v>= (Tk x M) : Qt</v>
          </cell>
          <cell r="G2300" t="str">
            <v>(L03)</v>
          </cell>
          <cell r="H2300">
            <v>1</v>
          </cell>
          <cell r="I2300" t="str">
            <v>Jam</v>
          </cell>
        </row>
        <row r="2302">
          <cell r="A2302" t="str">
            <v>4.</v>
          </cell>
          <cell r="C2302" t="str">
            <v>HARGA DASAR SATUAN UPAH, BAHAN DAN ALAT</v>
          </cell>
        </row>
        <row r="2303">
          <cell r="C2303" t="str">
            <v>Lihat lampiran.</v>
          </cell>
        </row>
        <row r="2305">
          <cell r="A2305" t="str">
            <v>5.</v>
          </cell>
          <cell r="C2305" t="str">
            <v>ANALISA HARGA SATUAN PEKERJAAN</v>
          </cell>
        </row>
        <row r="2306">
          <cell r="C2306" t="str">
            <v>Lihat perhitungan dalam FORMULIR STANDAR UNTUK</v>
          </cell>
        </row>
        <row r="2307">
          <cell r="C2307" t="str">
            <v>PEREKEMAN ANALISA MASING-MASING HARGA</v>
          </cell>
        </row>
        <row r="2308">
          <cell r="C2308" t="str">
            <v>SATUAN.</v>
          </cell>
        </row>
        <row r="2309">
          <cell r="C2309" t="str">
            <v>Didapat Harga Satuan Pekerjaan :</v>
          </cell>
        </row>
        <row r="2311">
          <cell r="C2311" t="str">
            <v xml:space="preserve">Rp.  </v>
          </cell>
          <cell r="D2311">
            <v>1633771.8260014895</v>
          </cell>
          <cell r="E2311" t="str">
            <v xml:space="preserve"> / M2</v>
          </cell>
        </row>
        <row r="2314">
          <cell r="A2314" t="str">
            <v>6.</v>
          </cell>
          <cell r="C2314" t="str">
            <v>WAKTU PELAKSANAAN YANG DIPERLUKAN</v>
          </cell>
        </row>
        <row r="2315">
          <cell r="C2315" t="str">
            <v>Masa Pelaksanaan :</v>
          </cell>
          <cell r="D2315" t="str">
            <v>. . . . . . . . . . . .</v>
          </cell>
          <cell r="E2315" t="str">
            <v>bulan</v>
          </cell>
        </row>
        <row r="2317">
          <cell r="A2317" t="str">
            <v>7.</v>
          </cell>
          <cell r="C2317" t="str">
            <v>VOLUME PEKERJAAN YANG DIPERLUKAN</v>
          </cell>
        </row>
        <row r="2318">
          <cell r="C2318" t="str">
            <v>Volume pekerjaan  :</v>
          </cell>
          <cell r="D2318">
            <v>0</v>
          </cell>
          <cell r="E2318" t="str">
            <v>M3</v>
          </cell>
        </row>
        <row r="2335">
          <cell r="A2335" t="str">
            <v>ITEM PEMBAYARAN NO.</v>
          </cell>
          <cell r="D2335" t="str">
            <v xml:space="preserve">:  3.4 </v>
          </cell>
          <cell r="J2335" t="str">
            <v>Analisa EI-312</v>
          </cell>
          <cell r="T2335" t="str">
            <v>Analisa EI-312</v>
          </cell>
        </row>
        <row r="2336">
          <cell r="A2336" t="str">
            <v>JENIS PEKERJAAN</v>
          </cell>
          <cell r="D2336" t="str">
            <v>:  Pengupasan Permukaan Aspal Lama dan Pencampuran Kembali</v>
          </cell>
        </row>
        <row r="2337">
          <cell r="A2337" t="str">
            <v>SATUAN PEMBAYARAN</v>
          </cell>
          <cell r="D2337" t="str">
            <v>:  M2</v>
          </cell>
          <cell r="H2337" t="str">
            <v xml:space="preserve">         URAIAN ANALISA HARGA SATUAN</v>
          </cell>
          <cell r="L2337" t="str">
            <v>FORMULIR STANDAR UNTUK</v>
          </cell>
        </row>
        <row r="2338">
          <cell r="L2338" t="str">
            <v>PEREKAMAN ANALISA MASING-MASING HARGA SATUAN</v>
          </cell>
        </row>
        <row r="2339">
          <cell r="L2339">
            <v>0</v>
          </cell>
        </row>
        <row r="2340">
          <cell r="A2340" t="str">
            <v>No.</v>
          </cell>
          <cell r="C2340" t="str">
            <v>U R A I A N</v>
          </cell>
          <cell r="G2340" t="str">
            <v>KODE</v>
          </cell>
          <cell r="H2340" t="str">
            <v>KOEF.</v>
          </cell>
          <cell r="I2340" t="str">
            <v>SATUAN</v>
          </cell>
          <cell r="J2340" t="str">
            <v>KETERANGAN</v>
          </cell>
        </row>
        <row r="2342">
          <cell r="L2342" t="str">
            <v>PROYEK</v>
          </cell>
          <cell r="O2342" t="str">
            <v>:</v>
          </cell>
        </row>
        <row r="2343">
          <cell r="A2343" t="str">
            <v>I.</v>
          </cell>
          <cell r="C2343" t="str">
            <v>ASUMSI</v>
          </cell>
          <cell r="L2343" t="str">
            <v>No. PAKET KONTRAK</v>
          </cell>
          <cell r="O2343" t="str">
            <v>:</v>
          </cell>
        </row>
        <row r="2344">
          <cell r="A2344">
            <v>1</v>
          </cell>
          <cell r="C2344" t="str">
            <v>Pekerjaan dilakukan secara mekananik</v>
          </cell>
          <cell r="L2344" t="str">
            <v>NAMA PAKET</v>
          </cell>
          <cell r="O2344" t="str">
            <v>:</v>
          </cell>
        </row>
        <row r="2345">
          <cell r="A2345">
            <v>2</v>
          </cell>
          <cell r="C2345" t="str">
            <v>Lokasi pekerjaan : sepanjang jalan</v>
          </cell>
          <cell r="L2345" t="str">
            <v>PROP / KAB / KODYA</v>
          </cell>
          <cell r="O2345" t="str">
            <v>:</v>
          </cell>
        </row>
        <row r="2346">
          <cell r="A2346">
            <v>3</v>
          </cell>
          <cell r="C2346" t="str">
            <v>Kondisi Jalan   :  sedang / baik</v>
          </cell>
          <cell r="L2346" t="str">
            <v>ITEM PEMBAYARAN NO.</v>
          </cell>
          <cell r="O2346" t="str">
            <v xml:space="preserve">:  3.4 </v>
          </cell>
          <cell r="R2346" t="str">
            <v>PERKIRAAN VOL. PEK.</v>
          </cell>
          <cell r="T2346" t="str">
            <v>:</v>
          </cell>
          <cell r="U2346">
            <v>0</v>
          </cell>
        </row>
        <row r="2347">
          <cell r="A2347">
            <v>4</v>
          </cell>
          <cell r="C2347" t="str">
            <v>Jam kerja efektif per-hari</v>
          </cell>
          <cell r="G2347" t="str">
            <v>Tk</v>
          </cell>
          <cell r="H2347">
            <v>7</v>
          </cell>
          <cell r="I2347" t="str">
            <v>Jam</v>
          </cell>
          <cell r="L2347" t="str">
            <v>JENIS PEKERJAAN</v>
          </cell>
          <cell r="O2347" t="str">
            <v>:  Pengupasan Permukaan Aspal Lama dan Pencampuran Kembali</v>
          </cell>
          <cell r="R2347" t="str">
            <v>TOTAL HARGA (Rp.)</v>
          </cell>
          <cell r="T2347" t="str">
            <v>:</v>
          </cell>
          <cell r="U2347">
            <v>0</v>
          </cell>
        </row>
        <row r="2348">
          <cell r="A2348">
            <v>5</v>
          </cell>
          <cell r="C2348" t="str">
            <v>Faktor pengembangan bahan</v>
          </cell>
          <cell r="G2348" t="str">
            <v>Fk</v>
          </cell>
          <cell r="H2348">
            <v>1.24</v>
          </cell>
          <cell r="I2348" t="str">
            <v>-</v>
          </cell>
          <cell r="L2348" t="str">
            <v>SATUAN PEMBAYARAN</v>
          </cell>
          <cell r="O2348" t="str">
            <v>:  M2</v>
          </cell>
          <cell r="R2348" t="str">
            <v>% THD. BIAYA PROYEK</v>
          </cell>
          <cell r="T2348" t="str">
            <v>:</v>
          </cell>
          <cell r="U2348" t="e">
            <v>#DIV/0!</v>
          </cell>
        </row>
        <row r="2349">
          <cell r="A2349">
            <v>6</v>
          </cell>
          <cell r="C2349" t="str">
            <v>Tebal penggaruan 15 cm</v>
          </cell>
        </row>
        <row r="2351">
          <cell r="A2351" t="str">
            <v>II.</v>
          </cell>
          <cell r="C2351" t="str">
            <v>URUTAN KERJA</v>
          </cell>
          <cell r="Q2351" t="str">
            <v>PERKIRAAN</v>
          </cell>
          <cell r="R2351" t="str">
            <v>HARGA</v>
          </cell>
          <cell r="S2351" t="str">
            <v>JUMLAH</v>
          </cell>
        </row>
        <row r="2352">
          <cell r="A2352">
            <v>1</v>
          </cell>
          <cell r="C2352" t="str">
            <v>Penggaruan perkerasan dengan alat cold recycler</v>
          </cell>
          <cell r="L2352" t="str">
            <v>NO.</v>
          </cell>
          <cell r="N2352" t="str">
            <v>KOMPONEN</v>
          </cell>
          <cell r="P2352" t="str">
            <v>SATUAN</v>
          </cell>
          <cell r="Q2352" t="str">
            <v>KUANTITAS</v>
          </cell>
          <cell r="R2352" t="str">
            <v>SATUAN</v>
          </cell>
          <cell r="S2352" t="str">
            <v>HARGA</v>
          </cell>
        </row>
        <row r="2353">
          <cell r="A2353">
            <v>2</v>
          </cell>
          <cell r="C2353" t="str">
            <v xml:space="preserve">Pencampuran kembali dengan bahan pengikat di dalam </v>
          </cell>
          <cell r="R2353" t="str">
            <v>(Rp.)</v>
          </cell>
          <cell r="S2353" t="str">
            <v>(Rp.)</v>
          </cell>
        </row>
        <row r="2354">
          <cell r="C2354" t="str">
            <v>cold recycler</v>
          </cell>
        </row>
        <row r="2355">
          <cell r="A2355">
            <v>3</v>
          </cell>
          <cell r="C2355" t="str">
            <v>Penghamparan langsung dari alat cold recycler</v>
          </cell>
        </row>
        <row r="2356">
          <cell r="A2356">
            <v>4</v>
          </cell>
          <cell r="C2356" t="str">
            <v>Pemadatan dengan alat pemadat tandem roller</v>
          </cell>
          <cell r="G2356">
            <v>0</v>
          </cell>
          <cell r="H2356">
            <v>0</v>
          </cell>
          <cell r="I2356">
            <v>0</v>
          </cell>
          <cell r="L2356" t="str">
            <v>A.</v>
          </cell>
          <cell r="N2356" t="str">
            <v>TENAGA</v>
          </cell>
        </row>
        <row r="2358">
          <cell r="L2358" t="str">
            <v>1.</v>
          </cell>
          <cell r="N2358" t="str">
            <v>Pekerja</v>
          </cell>
          <cell r="O2358" t="str">
            <v>(L01)</v>
          </cell>
          <cell r="P2358" t="str">
            <v>Jam</v>
          </cell>
          <cell r="Q2358">
            <v>2</v>
          </cell>
          <cell r="R2358">
            <v>2857.14</v>
          </cell>
          <cell r="U2358">
            <v>5714.28</v>
          </cell>
        </row>
        <row r="2359">
          <cell r="L2359" t="str">
            <v>2.</v>
          </cell>
          <cell r="N2359" t="str">
            <v>Mandor</v>
          </cell>
          <cell r="O2359" t="str">
            <v>(L03)</v>
          </cell>
          <cell r="P2359" t="str">
            <v>Jam</v>
          </cell>
          <cell r="Q2359">
            <v>0.5</v>
          </cell>
          <cell r="R2359">
            <v>3214.29</v>
          </cell>
          <cell r="U2359">
            <v>1607.145</v>
          </cell>
        </row>
        <row r="2360">
          <cell r="A2360" t="str">
            <v>III.</v>
          </cell>
          <cell r="C2360" t="str">
            <v>PEMAKAIAN BAHAN, ALAT DAN TENAGA</v>
          </cell>
        </row>
        <row r="2362">
          <cell r="A2362" t="str">
            <v xml:space="preserve">   1.</v>
          </cell>
          <cell r="C2362" t="str">
            <v>BAHAN</v>
          </cell>
          <cell r="Q2362" t="str">
            <v xml:space="preserve">JUMLAH HARGA TENAGA   </v>
          </cell>
          <cell r="U2362">
            <v>7321.4249999999993</v>
          </cell>
        </row>
        <row r="2363">
          <cell r="C2363" t="str">
            <v xml:space="preserve">Bahan pengikat (semen, aspal dan air) </v>
          </cell>
        </row>
        <row r="2364">
          <cell r="C2364" t="str">
            <v>- semen</v>
          </cell>
          <cell r="D2364">
            <v>0.06</v>
          </cell>
          <cell r="L2364" t="str">
            <v>B.</v>
          </cell>
          <cell r="N2364" t="str">
            <v>BAHAN</v>
          </cell>
        </row>
        <row r="2365">
          <cell r="C2365" t="str">
            <v>- aspal</v>
          </cell>
          <cell r="D2365">
            <v>0.03</v>
          </cell>
        </row>
        <row r="2366">
          <cell r="C2366" t="str">
            <v>- air</v>
          </cell>
        </row>
        <row r="2368">
          <cell r="A2368" t="str">
            <v xml:space="preserve">   2.</v>
          </cell>
          <cell r="C2368" t="str">
            <v>ALAT</v>
          </cell>
        </row>
        <row r="2369">
          <cell r="A2369" t="str">
            <v xml:space="preserve">   2.a.</v>
          </cell>
          <cell r="C2369" t="str">
            <v>COLD RECYCLER</v>
          </cell>
          <cell r="J2369" t="str">
            <v xml:space="preserve"> (E05/26/10/15)</v>
          </cell>
        </row>
        <row r="2370">
          <cell r="C2370" t="str">
            <v>Produksi per jam</v>
          </cell>
          <cell r="G2370" t="str">
            <v>Q1</v>
          </cell>
          <cell r="H2370">
            <v>2</v>
          </cell>
          <cell r="I2370" t="str">
            <v>M3 / Jam</v>
          </cell>
        </row>
        <row r="2372">
          <cell r="C2372" t="str">
            <v>Koefisien Alat / m3</v>
          </cell>
          <cell r="D2372" t="str">
            <v xml:space="preserve"> =  1  :  Q1</v>
          </cell>
          <cell r="G2372" t="str">
            <v>(E05/26)</v>
          </cell>
          <cell r="H2372">
            <v>0.5</v>
          </cell>
          <cell r="I2372" t="str">
            <v>Jam</v>
          </cell>
        </row>
        <row r="2375">
          <cell r="A2375" t="str">
            <v xml:space="preserve">   2.b.</v>
          </cell>
          <cell r="C2375" t="str">
            <v>WATER TANKER</v>
          </cell>
          <cell r="G2375" t="str">
            <v>(E08)</v>
          </cell>
        </row>
        <row r="2378">
          <cell r="A2378" t="str">
            <v xml:space="preserve">   2.c.</v>
          </cell>
          <cell r="C2378" t="str">
            <v>ASPHALT TANKER</v>
          </cell>
        </row>
        <row r="2381">
          <cell r="A2381" t="str">
            <v xml:space="preserve">   2.d.</v>
          </cell>
          <cell r="C2381" t="str">
            <v>CEMENT TANKER</v>
          </cell>
        </row>
        <row r="2397">
          <cell r="J2397" t="str">
            <v>Berlanjut ke halaman berikut</v>
          </cell>
        </row>
        <row r="2398">
          <cell r="A2398" t="str">
            <v>ITEM PEMBAYARAN NO.</v>
          </cell>
          <cell r="D2398" t="str">
            <v xml:space="preserve">:  3.4 </v>
          </cell>
          <cell r="J2398" t="str">
            <v>Analisa EI-312</v>
          </cell>
        </row>
        <row r="2399">
          <cell r="A2399" t="str">
            <v>JENIS PEKERJAAN</v>
          </cell>
          <cell r="D2399" t="str">
            <v>:  Pengupasan Permukaan Aspal Lama dan Pencampuran Kembali</v>
          </cell>
        </row>
        <row r="2400">
          <cell r="A2400" t="str">
            <v>SATUAN PEMBAYARAN</v>
          </cell>
          <cell r="D2400" t="str">
            <v>:  M2</v>
          </cell>
          <cell r="H2400" t="str">
            <v xml:space="preserve">         URAIAN ANALISA HARGA SATUAN</v>
          </cell>
        </row>
        <row r="2401">
          <cell r="J2401" t="str">
            <v>Lanjutan</v>
          </cell>
        </row>
        <row r="2403">
          <cell r="A2403" t="str">
            <v>No.</v>
          </cell>
          <cell r="C2403" t="str">
            <v>U R A I A N</v>
          </cell>
          <cell r="G2403" t="str">
            <v>KODE</v>
          </cell>
          <cell r="H2403" t="str">
            <v>KOEF.</v>
          </cell>
          <cell r="I2403" t="str">
            <v>SATUAN</v>
          </cell>
          <cell r="J2403" t="str">
            <v>KETERANGAN</v>
          </cell>
        </row>
        <row r="2406">
          <cell r="A2406" t="str">
            <v xml:space="preserve">   3.</v>
          </cell>
          <cell r="C2406" t="str">
            <v>TENAGA</v>
          </cell>
        </row>
        <row r="2407">
          <cell r="C2407" t="str">
            <v>Produksi menentukan :COLD RECYCLER</v>
          </cell>
          <cell r="G2407" t="str">
            <v>Q1</v>
          </cell>
          <cell r="H2407">
            <v>2</v>
          </cell>
          <cell r="I2407" t="str">
            <v>M2/Jam</v>
          </cell>
        </row>
        <row r="2408">
          <cell r="C2408" t="str">
            <v>Produksi Galian / hari  =  Tk x Q1</v>
          </cell>
          <cell r="G2408" t="str">
            <v>Qt</v>
          </cell>
          <cell r="H2408">
            <v>14</v>
          </cell>
          <cell r="I2408" t="str">
            <v>M3</v>
          </cell>
        </row>
        <row r="2409">
          <cell r="C2409" t="str">
            <v>Kebutuhan tenaga :</v>
          </cell>
        </row>
        <row r="2410">
          <cell r="D2410" t="str">
            <v>- Pekerja</v>
          </cell>
          <cell r="G2410" t="str">
            <v>P</v>
          </cell>
          <cell r="H2410">
            <v>4</v>
          </cell>
          <cell r="I2410" t="str">
            <v>orang</v>
          </cell>
        </row>
        <row r="2411">
          <cell r="D2411" t="str">
            <v>- Mandor</v>
          </cell>
          <cell r="G2411" t="str">
            <v>M</v>
          </cell>
          <cell r="H2411">
            <v>1</v>
          </cell>
          <cell r="I2411" t="str">
            <v>orang</v>
          </cell>
        </row>
        <row r="2413">
          <cell r="C2413" t="str">
            <v>Koefisien tenaga / M3   :</v>
          </cell>
        </row>
        <row r="2414">
          <cell r="D2414" t="str">
            <v>- Pekerja</v>
          </cell>
          <cell r="E2414" t="str">
            <v>= (Tk x P) : Qt</v>
          </cell>
          <cell r="G2414" t="str">
            <v>(L01)</v>
          </cell>
          <cell r="H2414">
            <v>2</v>
          </cell>
          <cell r="I2414" t="str">
            <v>Jam</v>
          </cell>
        </row>
        <row r="2415">
          <cell r="D2415" t="str">
            <v>- Mandor</v>
          </cell>
          <cell r="E2415" t="str">
            <v>= (Tk x M) : Qt</v>
          </cell>
          <cell r="G2415" t="str">
            <v>(L03)</v>
          </cell>
          <cell r="H2415">
            <v>0.5</v>
          </cell>
          <cell r="I2415" t="str">
            <v>Jam</v>
          </cell>
        </row>
        <row r="2417">
          <cell r="A2417" t="str">
            <v>4.</v>
          </cell>
          <cell r="C2417" t="str">
            <v>HARGA DASAR SATUAN UPAH, BAHAN DAN ALAT</v>
          </cell>
        </row>
        <row r="2418">
          <cell r="C2418" t="str">
            <v>Lihat lampiran.</v>
          </cell>
        </row>
        <row r="2420">
          <cell r="A2420" t="str">
            <v>5.</v>
          </cell>
          <cell r="C2420" t="str">
            <v>ANALISA HARGA SATUAN PEKERJAAN</v>
          </cell>
        </row>
        <row r="2421">
          <cell r="C2421" t="str">
            <v>Lihat perhitungan dalam FORMULIR STANDAR UNTUK</v>
          </cell>
        </row>
        <row r="2422">
          <cell r="C2422" t="str">
            <v>PEREKEMAN ANALISA MASING-MASING HARGA</v>
          </cell>
        </row>
        <row r="2423">
          <cell r="C2423" t="str">
            <v>SATUAN.</v>
          </cell>
        </row>
        <row r="2424">
          <cell r="C2424" t="str">
            <v>Didapat Harga Satuan Pekerjaan :</v>
          </cell>
        </row>
        <row r="2426">
          <cell r="C2426" t="str">
            <v xml:space="preserve">Rp.  </v>
          </cell>
          <cell r="D2426">
            <v>8053.5674999999992</v>
          </cell>
          <cell r="E2426" t="str">
            <v xml:space="preserve"> / M3</v>
          </cell>
        </row>
        <row r="2429">
          <cell r="A2429" t="str">
            <v>6.</v>
          </cell>
          <cell r="C2429" t="str">
            <v>WAKTU PELAKSANAAN YANG DIPERLUKAN</v>
          </cell>
        </row>
        <row r="2430">
          <cell r="C2430" t="str">
            <v>Masa Pelaksanaan :</v>
          </cell>
          <cell r="D2430" t="str">
            <v>. . . . . . . . . . . .</v>
          </cell>
          <cell r="E2430" t="str">
            <v>bulan</v>
          </cell>
        </row>
        <row r="2432">
          <cell r="A2432" t="str">
            <v>7.</v>
          </cell>
          <cell r="C2432" t="str">
            <v>VOLUME PEKERJAAN YANG DIPERLUKAN</v>
          </cell>
        </row>
        <row r="2433">
          <cell r="C2433" t="str">
            <v>Volume pekerjaan  :</v>
          </cell>
          <cell r="D2433">
            <v>0</v>
          </cell>
          <cell r="E2433" t="str">
            <v>M3</v>
          </cell>
        </row>
        <row r="2452">
          <cell r="N2452" t="str">
            <v>yang dibayar dari kontrak) dan biaya-biaya lainnya.</v>
          </cell>
        </row>
        <row r="2453">
          <cell r="A2453" t="str">
            <v>ITEM PEMBAYARAN NO.</v>
          </cell>
          <cell r="D2453" t="str">
            <v>:  3.2 (4)</v>
          </cell>
          <cell r="J2453">
            <v>0</v>
          </cell>
          <cell r="T2453" t="str">
            <v>Analisa EI-322</v>
          </cell>
        </row>
        <row r="2454">
          <cell r="A2454" t="str">
            <v>JENIS PEKERJAAN</v>
          </cell>
          <cell r="D2454" t="str">
            <v xml:space="preserve">:  Timbunan Batu dengan Manual </v>
          </cell>
        </row>
        <row r="2455">
          <cell r="A2455" t="str">
            <v>SATUAN PEMBAYARAN</v>
          </cell>
          <cell r="D2455" t="str">
            <v>:  M3</v>
          </cell>
          <cell r="E2455">
            <v>0</v>
          </cell>
          <cell r="H2455" t="str">
            <v xml:space="preserve">         URAIAN ANALISA HARGA SATUAN</v>
          </cell>
          <cell r="L2455" t="str">
            <v>FORMULIR STANDAR UNTUK</v>
          </cell>
        </row>
        <row r="2456">
          <cell r="L2456" t="str">
            <v>PEREKAMAN ANALISA MASING-MASING HARGA SATUAN</v>
          </cell>
        </row>
        <row r="2457">
          <cell r="L2457">
            <v>0</v>
          </cell>
        </row>
        <row r="2458">
          <cell r="A2458" t="str">
            <v>No.</v>
          </cell>
          <cell r="C2458" t="str">
            <v>U R A I A N</v>
          </cell>
          <cell r="G2458" t="str">
            <v>KODE</v>
          </cell>
          <cell r="H2458" t="str">
            <v>KOEF.</v>
          </cell>
          <cell r="I2458" t="str">
            <v>SATUAN</v>
          </cell>
          <cell r="J2458" t="str">
            <v>KETERANGAN</v>
          </cell>
        </row>
        <row r="2460">
          <cell r="L2460" t="str">
            <v>PROYEK</v>
          </cell>
          <cell r="O2460" t="str">
            <v>:</v>
          </cell>
        </row>
        <row r="2461">
          <cell r="A2461" t="str">
            <v>I.</v>
          </cell>
          <cell r="C2461" t="str">
            <v>ASUMSI</v>
          </cell>
          <cell r="L2461" t="str">
            <v>No. PAKET KONTRAK</v>
          </cell>
          <cell r="O2461" t="str">
            <v>:</v>
          </cell>
        </row>
        <row r="2462">
          <cell r="A2462">
            <v>1</v>
          </cell>
          <cell r="C2462" t="str">
            <v>Pekerjaan dilakukan secara manual</v>
          </cell>
          <cell r="L2462" t="str">
            <v>NAMA PAKET</v>
          </cell>
          <cell r="O2462" t="str">
            <v>:</v>
          </cell>
        </row>
        <row r="2463">
          <cell r="A2463">
            <v>2</v>
          </cell>
          <cell r="C2463" t="str">
            <v>Lokasi pekerjaan : sepanjang jalan</v>
          </cell>
          <cell r="L2463" t="str">
            <v>PROP / KAB / KODYA</v>
          </cell>
          <cell r="O2463" t="str">
            <v>:</v>
          </cell>
        </row>
        <row r="2464">
          <cell r="A2464">
            <v>3</v>
          </cell>
          <cell r="C2464" t="str">
            <v>Kondisi Jalan   :  sedang / baik</v>
          </cell>
          <cell r="L2464" t="str">
            <v>ITEM PEMBAYARAN NO.</v>
          </cell>
          <cell r="O2464" t="str">
            <v>:  3.2 (4)</v>
          </cell>
          <cell r="R2464" t="str">
            <v>PERKIRAAN VOL. PEK.</v>
          </cell>
          <cell r="T2464" t="str">
            <v>:</v>
          </cell>
          <cell r="U2464">
            <v>1</v>
          </cell>
        </row>
        <row r="2465">
          <cell r="A2465">
            <v>4</v>
          </cell>
          <cell r="C2465" t="str">
            <v>Jam kerja efektif per-hari</v>
          </cell>
          <cell r="G2465" t="str">
            <v>Tk</v>
          </cell>
          <cell r="H2465">
            <v>7</v>
          </cell>
          <cell r="I2465" t="str">
            <v>Jam</v>
          </cell>
          <cell r="L2465" t="str">
            <v>JENIS PEKERJAAN</v>
          </cell>
          <cell r="O2465" t="str">
            <v xml:space="preserve">:  Timbunan Batu dengan Manual </v>
          </cell>
          <cell r="R2465" t="str">
            <v>TOTAL HARGA (Rp.)</v>
          </cell>
          <cell r="T2465" t="str">
            <v>:</v>
          </cell>
          <cell r="U2465">
            <v>263185.3</v>
          </cell>
        </row>
        <row r="2466">
          <cell r="A2466">
            <v>5</v>
          </cell>
          <cell r="C2466" t="str">
            <v>Faktor pengembangan bahan</v>
          </cell>
          <cell r="G2466" t="str">
            <v>Fk</v>
          </cell>
          <cell r="H2466">
            <v>1.24</v>
          </cell>
          <cell r="I2466" t="str">
            <v>-</v>
          </cell>
          <cell r="L2466" t="str">
            <v>SATUAN PEMBAYARAN</v>
          </cell>
          <cell r="O2466" t="str">
            <v>:  M3</v>
          </cell>
          <cell r="P2466">
            <v>0</v>
          </cell>
          <cell r="R2466" t="str">
            <v>% THD. BIAYA PROYEK</v>
          </cell>
          <cell r="T2466" t="str">
            <v>:</v>
          </cell>
          <cell r="U2466" t="e">
            <v>#DIV/0!</v>
          </cell>
        </row>
        <row r="2467">
          <cell r="A2467">
            <v>6</v>
          </cell>
          <cell r="C2467" t="str">
            <v>Tebal hamparan padat</v>
          </cell>
          <cell r="G2467" t="str">
            <v>t</v>
          </cell>
          <cell r="H2467">
            <v>0.45</v>
          </cell>
          <cell r="I2467" t="str">
            <v>M</v>
          </cell>
        </row>
        <row r="2469">
          <cell r="A2469" t="str">
            <v>II.</v>
          </cell>
          <cell r="C2469" t="str">
            <v>URUTAN KERJA</v>
          </cell>
          <cell r="Q2469" t="str">
            <v>PERKIRAAN</v>
          </cell>
          <cell r="R2469" t="str">
            <v>HARGA</v>
          </cell>
          <cell r="S2469" t="str">
            <v>JUMLAH</v>
          </cell>
        </row>
        <row r="2470">
          <cell r="A2470">
            <v>1</v>
          </cell>
          <cell r="C2470" t="str">
            <v>Whell Loader memuat batu ke dalam Dump Truck</v>
          </cell>
          <cell r="L2470" t="str">
            <v>NO.</v>
          </cell>
          <cell r="N2470" t="str">
            <v>KOMPONEN</v>
          </cell>
          <cell r="P2470" t="str">
            <v>SATUAN</v>
          </cell>
          <cell r="Q2470" t="str">
            <v>KUANTITAS</v>
          </cell>
          <cell r="R2470" t="str">
            <v>SATUAN</v>
          </cell>
          <cell r="S2470" t="str">
            <v>HARGA</v>
          </cell>
        </row>
        <row r="2471">
          <cell r="A2471">
            <v>2</v>
          </cell>
          <cell r="C2471" t="str">
            <v>Dump Truck mengangkut ke lapangan dengan jarak</v>
          </cell>
          <cell r="R2471" t="str">
            <v>(Rp.)</v>
          </cell>
          <cell r="S2471" t="str">
            <v>(Rp.)</v>
          </cell>
        </row>
        <row r="2472">
          <cell r="C2472" t="str">
            <v>quari ke lapangan</v>
          </cell>
          <cell r="G2472" t="str">
            <v>L</v>
          </cell>
          <cell r="H2472">
            <v>80.61</v>
          </cell>
          <cell r="I2472" t="str">
            <v>Km</v>
          </cell>
        </row>
        <row r="2473">
          <cell r="A2473">
            <v>3</v>
          </cell>
          <cell r="C2473" t="str">
            <v>Material Timbunan Batu dihampar secara Manual</v>
          </cell>
        </row>
        <row r="2474">
          <cell r="A2474">
            <v>4</v>
          </cell>
          <cell r="C2474" t="str">
            <v>Hamparan batu dipadatkan menggunakan Vibratory</v>
          </cell>
        </row>
        <row r="2475">
          <cell r="C2475" t="str">
            <v>Roller</v>
          </cell>
        </row>
        <row r="2476">
          <cell r="A2476">
            <v>5</v>
          </cell>
          <cell r="C2476" t="str">
            <v>Agregat pengunci dihampar dari Dump Truck, diratakan</v>
          </cell>
        </row>
        <row r="2477">
          <cell r="C2477" t="str">
            <v>menggunakan Bulldozer</v>
          </cell>
        </row>
        <row r="2478">
          <cell r="A2478">
            <v>6</v>
          </cell>
          <cell r="C2478" t="str">
            <v>Hamparan material dipadatkan menggunakan Vibratory</v>
          </cell>
          <cell r="L2478" t="str">
            <v>A.</v>
          </cell>
          <cell r="N2478" t="str">
            <v>TENAGA</v>
          </cell>
        </row>
        <row r="2479">
          <cell r="C2479" t="str">
            <v>Roller</v>
          </cell>
        </row>
        <row r="2480">
          <cell r="C2480">
            <v>0</v>
          </cell>
          <cell r="L2480" t="str">
            <v>1.</v>
          </cell>
          <cell r="N2480" t="str">
            <v>Pekerja</v>
          </cell>
          <cell r="O2480" t="str">
            <v>(L01)</v>
          </cell>
          <cell r="P2480" t="str">
            <v>Jam</v>
          </cell>
          <cell r="Q2480">
            <v>0.14755317566562548</v>
          </cell>
          <cell r="R2480">
            <v>2857.14</v>
          </cell>
          <cell r="U2480">
            <v>421.58008032128515</v>
          </cell>
        </row>
        <row r="2481">
          <cell r="A2481">
            <v>7</v>
          </cell>
          <cell r="C2481" t="str">
            <v>Selama pemadatan sekelompok pekerja  akan</v>
          </cell>
          <cell r="L2481" t="str">
            <v>2.</v>
          </cell>
          <cell r="N2481" t="str">
            <v>Mandor</v>
          </cell>
          <cell r="O2481" t="str">
            <v>(L02)</v>
          </cell>
          <cell r="P2481" t="str">
            <v>Jam</v>
          </cell>
          <cell r="Q2481">
            <v>1.8444146958203185E-2</v>
          </cell>
          <cell r="R2481">
            <v>3214.29</v>
          </cell>
          <cell r="U2481">
            <v>59.284837126282916</v>
          </cell>
        </row>
        <row r="2482">
          <cell r="C2482" t="str">
            <v>merapikan tepi hamparan dan level permukaan</v>
          </cell>
        </row>
        <row r="2483">
          <cell r="C2483" t="str">
            <v>dengan menggunakan alat bantu</v>
          </cell>
        </row>
        <row r="2484">
          <cell r="Q2484" t="str">
            <v xml:space="preserve">JUMLAH HARGA TENAGA   </v>
          </cell>
          <cell r="U2484">
            <v>480.86491744756808</v>
          </cell>
        </row>
        <row r="2485">
          <cell r="A2485" t="str">
            <v>III.</v>
          </cell>
          <cell r="C2485" t="str">
            <v>PEMAKAIAN BAHAN, ALAT DAN TENAGA</v>
          </cell>
        </row>
        <row r="2486">
          <cell r="A2486" t="str">
            <v xml:space="preserve">   1.</v>
          </cell>
          <cell r="C2486" t="str">
            <v>BAHAN</v>
          </cell>
          <cell r="L2486" t="str">
            <v>B.</v>
          </cell>
          <cell r="N2486" t="str">
            <v>BAHAN</v>
          </cell>
        </row>
        <row r="2487">
          <cell r="A2487" t="str">
            <v>1.a.</v>
          </cell>
          <cell r="C2487" t="str">
            <v>Bahan timbunan</v>
          </cell>
          <cell r="D2487" t="str">
            <v xml:space="preserve"> =  1 x  Fk</v>
          </cell>
          <cell r="G2487" t="str">
            <v>(M08)</v>
          </cell>
          <cell r="H2487">
            <v>1.24</v>
          </cell>
          <cell r="I2487" t="str">
            <v>M3</v>
          </cell>
          <cell r="J2487" t="str">
            <v xml:space="preserve"> Borrow Pit</v>
          </cell>
        </row>
        <row r="2489">
          <cell r="A2489" t="str">
            <v xml:space="preserve">   2.</v>
          </cell>
          <cell r="C2489" t="str">
            <v>ALAT</v>
          </cell>
        </row>
        <row r="2490">
          <cell r="A2490" t="str">
            <v>2.a.</v>
          </cell>
          <cell r="C2490" t="str">
            <v>WHELL  LOADER</v>
          </cell>
          <cell r="G2490" t="str">
            <v>(E15)</v>
          </cell>
        </row>
        <row r="2491">
          <cell r="C2491" t="str">
            <v>Kapasitas  Bucket</v>
          </cell>
          <cell r="G2491" t="str">
            <v>V</v>
          </cell>
          <cell r="H2491">
            <v>1.5</v>
          </cell>
          <cell r="I2491" t="str">
            <v>M3</v>
          </cell>
        </row>
        <row r="2492">
          <cell r="C2492" t="str">
            <v>Faktor Bucket</v>
          </cell>
          <cell r="G2492" t="str">
            <v>Fb</v>
          </cell>
          <cell r="H2492">
            <v>0.9</v>
          </cell>
          <cell r="I2492" t="str">
            <v>-</v>
          </cell>
        </row>
        <row r="2493">
          <cell r="C2493" t="str">
            <v>Faktor Efisiensi Alat</v>
          </cell>
          <cell r="G2493" t="str">
            <v>Fa</v>
          </cell>
          <cell r="H2493">
            <v>0.83</v>
          </cell>
          <cell r="I2493" t="str">
            <v>-</v>
          </cell>
        </row>
        <row r="2494">
          <cell r="C2494" t="str">
            <v>Waktu sklus</v>
          </cell>
          <cell r="G2494" t="str">
            <v>Ts1</v>
          </cell>
          <cell r="I2494" t="str">
            <v>menit</v>
          </cell>
        </row>
        <row r="2495">
          <cell r="C2495" t="str">
            <v>- Muat</v>
          </cell>
          <cell r="G2495" t="str">
            <v>T1</v>
          </cell>
          <cell r="H2495">
            <v>0.5</v>
          </cell>
          <cell r="I2495" t="str">
            <v>menit</v>
          </cell>
        </row>
        <row r="2496">
          <cell r="C2496" t="str">
            <v>- Lain-lain</v>
          </cell>
          <cell r="G2496" t="str">
            <v>T2</v>
          </cell>
          <cell r="H2496">
            <v>0.5</v>
          </cell>
          <cell r="I2496" t="str">
            <v>menit</v>
          </cell>
        </row>
        <row r="2497">
          <cell r="G2497" t="str">
            <v>Ts1</v>
          </cell>
          <cell r="H2497">
            <v>1</v>
          </cell>
          <cell r="I2497" t="str">
            <v>menit</v>
          </cell>
        </row>
        <row r="2499">
          <cell r="C2499" t="str">
            <v>Kapasitas Produksi / Jam =</v>
          </cell>
          <cell r="E2499" t="str">
            <v>V  x  Fb x Fa x 60</v>
          </cell>
          <cell r="G2499" t="str">
            <v>Q1</v>
          </cell>
          <cell r="H2499">
            <v>54.217741935483872</v>
          </cell>
          <cell r="I2499" t="str">
            <v>M3</v>
          </cell>
        </row>
        <row r="2500">
          <cell r="E2500" t="str">
            <v xml:space="preserve">      Fk x Ts1</v>
          </cell>
        </row>
        <row r="2502">
          <cell r="C2502" t="str">
            <v>Koefisienalat / M3</v>
          </cell>
          <cell r="D2502" t="str">
            <v xml:space="preserve"> =   1 : Q1</v>
          </cell>
          <cell r="G2502" t="str">
            <v>(E15)</v>
          </cell>
          <cell r="H2502">
            <v>1.8444146958203182E-2</v>
          </cell>
          <cell r="I2502" t="str">
            <v>Jam</v>
          </cell>
        </row>
        <row r="2504">
          <cell r="A2504" t="str">
            <v xml:space="preserve">   2.b.</v>
          </cell>
          <cell r="C2504" t="str">
            <v>DUMP TRUCK</v>
          </cell>
          <cell r="G2504" t="str">
            <v>(E08)</v>
          </cell>
        </row>
        <row r="2505">
          <cell r="C2505" t="str">
            <v>Kapasitas bak</v>
          </cell>
          <cell r="G2505" t="str">
            <v>V</v>
          </cell>
          <cell r="H2505">
            <v>6.666666666666667</v>
          </cell>
          <cell r="I2505" t="str">
            <v>M3</v>
          </cell>
        </row>
        <row r="2506">
          <cell r="C2506" t="str">
            <v>Faktor  efisiensi alat</v>
          </cell>
          <cell r="G2506" t="str">
            <v>Fa</v>
          </cell>
          <cell r="H2506">
            <v>0.83</v>
          </cell>
          <cell r="I2506" t="str">
            <v>-</v>
          </cell>
        </row>
        <row r="2507">
          <cell r="C2507" t="str">
            <v>Kecepatan rata-rata bermuatan</v>
          </cell>
          <cell r="G2507" t="str">
            <v>v1</v>
          </cell>
          <cell r="H2507">
            <v>40</v>
          </cell>
          <cell r="I2507" t="str">
            <v>KM/Jam</v>
          </cell>
        </row>
        <row r="2508">
          <cell r="C2508" t="str">
            <v>Kecepatan rata-rata kosong</v>
          </cell>
          <cell r="G2508" t="str">
            <v>v2</v>
          </cell>
          <cell r="H2508">
            <v>60</v>
          </cell>
          <cell r="I2508" t="str">
            <v>KM/Jam</v>
          </cell>
        </row>
        <row r="2509">
          <cell r="C2509" t="str">
            <v>Waktusiklus :</v>
          </cell>
          <cell r="G2509" t="str">
            <v>Ts2</v>
          </cell>
        </row>
        <row r="2510">
          <cell r="C2510" t="str">
            <v>-  Waktu tempuh isi   = (L : v1) x 60</v>
          </cell>
          <cell r="G2510" t="str">
            <v>T1</v>
          </cell>
          <cell r="H2510">
            <v>120.91499999999999</v>
          </cell>
          <cell r="I2510" t="str">
            <v>menit</v>
          </cell>
        </row>
        <row r="2511">
          <cell r="C2511" t="str">
            <v>-  Waktu tempuh kosong   = (L : v2) x 60</v>
          </cell>
          <cell r="G2511" t="str">
            <v>T2</v>
          </cell>
          <cell r="H2511">
            <v>80.61</v>
          </cell>
          <cell r="I2511" t="str">
            <v>menit</v>
          </cell>
        </row>
        <row r="2512">
          <cell r="C2512" t="str">
            <v>- Lain-lain</v>
          </cell>
          <cell r="G2512" t="str">
            <v>T3</v>
          </cell>
          <cell r="H2512">
            <v>4</v>
          </cell>
          <cell r="I2512" t="str">
            <v>menit</v>
          </cell>
        </row>
        <row r="2513">
          <cell r="G2513" t="str">
            <v>Ts2</v>
          </cell>
          <cell r="H2513">
            <v>205.52499999999998</v>
          </cell>
          <cell r="I2513" t="str">
            <v>menit</v>
          </cell>
        </row>
        <row r="2517">
          <cell r="J2517" t="str">
            <v>Berlanjut ke halaman berikut</v>
          </cell>
        </row>
        <row r="2518">
          <cell r="A2518" t="str">
            <v>ITEM PEMBAYARAN NO.</v>
          </cell>
          <cell r="D2518" t="str">
            <v>:  3.2 (4)</v>
          </cell>
          <cell r="J2518">
            <v>0</v>
          </cell>
        </row>
        <row r="2519">
          <cell r="A2519" t="str">
            <v>JENIS PEKERJAAN</v>
          </cell>
          <cell r="D2519" t="str">
            <v xml:space="preserve">:  Timbunan Batu dengan Manual </v>
          </cell>
        </row>
        <row r="2520">
          <cell r="A2520" t="str">
            <v>SATUAN PEMBAYARAN</v>
          </cell>
          <cell r="D2520" t="str">
            <v>:  M3</v>
          </cell>
          <cell r="E2520">
            <v>0</v>
          </cell>
          <cell r="H2520" t="str">
            <v xml:space="preserve">         URAIAN ANALISA HARGA SATUAN</v>
          </cell>
        </row>
        <row r="2521">
          <cell r="J2521" t="str">
            <v>Lanjutan</v>
          </cell>
        </row>
        <row r="2523">
          <cell r="A2523" t="str">
            <v>No.</v>
          </cell>
          <cell r="C2523" t="str">
            <v>U R A I A N</v>
          </cell>
          <cell r="G2523" t="str">
            <v>KODE</v>
          </cell>
          <cell r="H2523" t="str">
            <v>KOEF.</v>
          </cell>
          <cell r="I2523" t="str">
            <v>SATUAN</v>
          </cell>
          <cell r="J2523" t="str">
            <v>KETERANGAN</v>
          </cell>
        </row>
        <row r="2526">
          <cell r="C2526" t="str">
            <v>Kapasitas Produksi / Jam   =</v>
          </cell>
          <cell r="E2526" t="str">
            <v>V x Fa x 60</v>
          </cell>
          <cell r="G2526" t="str">
            <v>Q2</v>
          </cell>
          <cell r="H2526">
            <v>1.3027219826486851</v>
          </cell>
          <cell r="I2526" t="str">
            <v>M3</v>
          </cell>
        </row>
        <row r="2527">
          <cell r="E2527" t="str">
            <v xml:space="preserve">    Fk x Ts2</v>
          </cell>
        </row>
        <row r="2529">
          <cell r="C2529" t="str">
            <v>Koefisien Alat / M3</v>
          </cell>
          <cell r="D2529" t="str">
            <v xml:space="preserve"> =  1  :  Q2</v>
          </cell>
          <cell r="G2529" t="str">
            <v>(E08)</v>
          </cell>
          <cell r="H2529">
            <v>0.76762349397590346</v>
          </cell>
          <cell r="I2529" t="str">
            <v>Jam</v>
          </cell>
        </row>
        <row r="2531">
          <cell r="A2531" t="str">
            <v>2.c.</v>
          </cell>
          <cell r="C2531" t="str">
            <v>BULLDOZER</v>
          </cell>
          <cell r="G2531" t="str">
            <v>(E13)</v>
          </cell>
        </row>
        <row r="2532">
          <cell r="C2532" t="str">
            <v>Panjang hamparan</v>
          </cell>
          <cell r="G2532" t="str">
            <v>Lh</v>
          </cell>
          <cell r="H2532">
            <v>50</v>
          </cell>
          <cell r="I2532" t="str">
            <v>M</v>
          </cell>
        </row>
        <row r="2533">
          <cell r="C2533" t="str">
            <v>Lebar Efektif kerja Blade</v>
          </cell>
          <cell r="G2533" t="str">
            <v>b</v>
          </cell>
          <cell r="H2533">
            <v>2.4</v>
          </cell>
          <cell r="I2533" t="str">
            <v>M</v>
          </cell>
        </row>
        <row r="2534">
          <cell r="C2534" t="str">
            <v>Faktor Efisiensi Alat</v>
          </cell>
          <cell r="G2534" t="str">
            <v>Fa</v>
          </cell>
          <cell r="H2534">
            <v>0.83</v>
          </cell>
          <cell r="I2534" t="str">
            <v>-</v>
          </cell>
        </row>
        <row r="2535">
          <cell r="C2535" t="str">
            <v>Kecepatan rata-rata alat</v>
          </cell>
          <cell r="G2535" t="str">
            <v>v</v>
          </cell>
          <cell r="H2535">
            <v>5</v>
          </cell>
          <cell r="I2535" t="str">
            <v>Km / Jam</v>
          </cell>
        </row>
        <row r="2536">
          <cell r="C2536" t="str">
            <v>Jumlah lintasan</v>
          </cell>
          <cell r="G2536" t="str">
            <v>n</v>
          </cell>
          <cell r="H2536">
            <v>5</v>
          </cell>
          <cell r="I2536" t="str">
            <v>lintasan</v>
          </cell>
        </row>
        <row r="2537">
          <cell r="C2537" t="str">
            <v>Waktu siklus</v>
          </cell>
          <cell r="G2537" t="str">
            <v>Ts3</v>
          </cell>
        </row>
        <row r="2538">
          <cell r="C2538" t="str">
            <v>- Perataan 1 kali lintasan    = Lh : (v x 1000) x 60</v>
          </cell>
          <cell r="G2538" t="str">
            <v>T1</v>
          </cell>
          <cell r="H2538">
            <v>0.6</v>
          </cell>
          <cell r="I2538" t="str">
            <v>menit</v>
          </cell>
        </row>
        <row r="2539">
          <cell r="C2539" t="str">
            <v>- Lain-lain</v>
          </cell>
          <cell r="G2539" t="str">
            <v>T2</v>
          </cell>
          <cell r="H2539">
            <v>0.5</v>
          </cell>
          <cell r="I2539" t="str">
            <v>menit</v>
          </cell>
        </row>
        <row r="2540">
          <cell r="G2540" t="str">
            <v>Ts3</v>
          </cell>
          <cell r="H2540">
            <v>1.1000000000000001</v>
          </cell>
          <cell r="I2540" t="str">
            <v>menit</v>
          </cell>
        </row>
        <row r="2542">
          <cell r="C2542" t="str">
            <v>Kapasitas Produksi / Jam   =</v>
          </cell>
          <cell r="E2542" t="str">
            <v>Lh x b x t x Fa x 60</v>
          </cell>
          <cell r="G2542" t="str">
            <v>Q3</v>
          </cell>
          <cell r="H2542">
            <v>488.94545454545454</v>
          </cell>
          <cell r="I2542" t="str">
            <v>M3</v>
          </cell>
        </row>
        <row r="2543">
          <cell r="E2543" t="str">
            <v xml:space="preserve">      n x Ts3</v>
          </cell>
        </row>
        <row r="2545">
          <cell r="C2545" t="str">
            <v>Koefisien Alat / M3</v>
          </cell>
          <cell r="D2545" t="str">
            <v xml:space="preserve"> =  1  :  Q3</v>
          </cell>
          <cell r="G2545" t="str">
            <v>(E13)</v>
          </cell>
          <cell r="H2545">
            <v>2.045217908671724E-3</v>
          </cell>
          <cell r="I2545" t="str">
            <v>Jam</v>
          </cell>
        </row>
        <row r="2547">
          <cell r="A2547" t="str">
            <v>2.d.</v>
          </cell>
          <cell r="C2547" t="str">
            <v>VIBRATORY ROLLER</v>
          </cell>
          <cell r="G2547" t="str">
            <v>(E19)</v>
          </cell>
        </row>
        <row r="2548">
          <cell r="C2548" t="str">
            <v>Kecepatan rata-rata alat</v>
          </cell>
          <cell r="G2548" t="str">
            <v>v</v>
          </cell>
          <cell r="H2548">
            <v>4</v>
          </cell>
          <cell r="I2548" t="str">
            <v>Km / Jam</v>
          </cell>
        </row>
        <row r="2549">
          <cell r="C2549" t="str">
            <v>Lebar efektif pemadatan</v>
          </cell>
          <cell r="G2549" t="str">
            <v>b</v>
          </cell>
          <cell r="H2549">
            <v>1.2</v>
          </cell>
          <cell r="I2549" t="str">
            <v>M</v>
          </cell>
        </row>
        <row r="2550">
          <cell r="C2550" t="str">
            <v>Jumlah lintasan</v>
          </cell>
          <cell r="G2550" t="str">
            <v>n</v>
          </cell>
          <cell r="H2550">
            <v>6</v>
          </cell>
          <cell r="I2550" t="str">
            <v>lintasan</v>
          </cell>
        </row>
        <row r="2551">
          <cell r="C2551" t="str">
            <v>Faktor efisiensi alat</v>
          </cell>
          <cell r="G2551" t="str">
            <v>Fa</v>
          </cell>
          <cell r="H2551">
            <v>0.83</v>
          </cell>
          <cell r="I2551" t="str">
            <v>-</v>
          </cell>
        </row>
        <row r="2553">
          <cell r="C2553" t="str">
            <v>Kapasitas Prod./Jam   =</v>
          </cell>
          <cell r="D2553" t="str">
            <v>(v x 1000) x b x t x Fa</v>
          </cell>
          <cell r="G2553" t="str">
            <v>Q4</v>
          </cell>
          <cell r="H2553">
            <v>298.8</v>
          </cell>
          <cell r="I2553" t="str">
            <v>M3</v>
          </cell>
        </row>
        <row r="2554">
          <cell r="D2554" t="str">
            <v>n</v>
          </cell>
        </row>
        <row r="2556">
          <cell r="C2556" t="str">
            <v>Koefisien Alat / M3</v>
          </cell>
          <cell r="D2556" t="str">
            <v xml:space="preserve"> =  1  :  Q4</v>
          </cell>
          <cell r="G2556" t="str">
            <v>(E19)</v>
          </cell>
          <cell r="H2556">
            <v>3.3467202141900937E-3</v>
          </cell>
          <cell r="I2556" t="str">
            <v>Jam</v>
          </cell>
        </row>
        <row r="2570">
          <cell r="A2570" t="str">
            <v>2.f.</v>
          </cell>
          <cell r="C2570" t="str">
            <v>ALAT  BANTU</v>
          </cell>
        </row>
        <row r="2571">
          <cell r="C2571" t="str">
            <v>Diperlukan alat-alat bantu kecil</v>
          </cell>
          <cell r="J2571" t="str">
            <v>Lump Sump</v>
          </cell>
        </row>
        <row r="2572">
          <cell r="C2572" t="str">
            <v xml:space="preserve">- Sekop    </v>
          </cell>
          <cell r="D2572" t="str">
            <v>= 2 buah</v>
          </cell>
        </row>
        <row r="2573">
          <cell r="C2573" t="str">
            <v>- Palu besar</v>
          </cell>
          <cell r="D2573" t="str">
            <v>= 1 buah</v>
          </cell>
        </row>
        <row r="2574">
          <cell r="C2574" t="str">
            <v>- Kereta dorong</v>
          </cell>
          <cell r="D2574" t="str">
            <v>= 6 buah</v>
          </cell>
        </row>
        <row r="2576">
          <cell r="J2576" t="str">
            <v>Berlanjut ke halaman berikut</v>
          </cell>
        </row>
        <row r="2577">
          <cell r="A2577" t="str">
            <v>ITEM PEMBAYARAN NO.</v>
          </cell>
          <cell r="D2577" t="str">
            <v>:  3.2 (4)</v>
          </cell>
          <cell r="J2577">
            <v>0</v>
          </cell>
        </row>
        <row r="2578">
          <cell r="A2578" t="str">
            <v>JENIS PEKERJAAN</v>
          </cell>
          <cell r="D2578" t="str">
            <v xml:space="preserve">:  Timbunan Batu dengan Manual </v>
          </cell>
        </row>
        <row r="2579">
          <cell r="A2579" t="str">
            <v>SATUAN PEMBAYARAN</v>
          </cell>
          <cell r="D2579" t="str">
            <v>:  M3</v>
          </cell>
          <cell r="E2579">
            <v>0</v>
          </cell>
          <cell r="H2579" t="str">
            <v xml:space="preserve">         URAIAN ANALISA HARGA SATUAN</v>
          </cell>
        </row>
        <row r="2580">
          <cell r="J2580" t="str">
            <v>Lanjutan</v>
          </cell>
        </row>
        <row r="2582">
          <cell r="A2582" t="str">
            <v>No.</v>
          </cell>
          <cell r="C2582" t="str">
            <v>U R A I A N</v>
          </cell>
          <cell r="G2582" t="str">
            <v>KODE</v>
          </cell>
          <cell r="H2582" t="str">
            <v>KOEF.</v>
          </cell>
          <cell r="I2582" t="str">
            <v>SATUAN</v>
          </cell>
          <cell r="J2582" t="str">
            <v>KETERANGAN</v>
          </cell>
        </row>
        <row r="2585">
          <cell r="A2585" t="str">
            <v xml:space="preserve">   3.</v>
          </cell>
          <cell r="C2585" t="str">
            <v>TENAGA</v>
          </cell>
        </row>
        <row r="2586">
          <cell r="C2586" t="str">
            <v>Produksi menentukan : DUMP TRUCK</v>
          </cell>
          <cell r="G2586" t="str">
            <v>Q1</v>
          </cell>
          <cell r="H2586">
            <v>54.217741935483872</v>
          </cell>
          <cell r="I2586" t="str">
            <v>M3/Jam</v>
          </cell>
        </row>
        <row r="2587">
          <cell r="C2587" t="str">
            <v>Produksi Timbunan / hari  =  Tk x Q1</v>
          </cell>
          <cell r="G2587" t="str">
            <v>Qt</v>
          </cell>
          <cell r="H2587">
            <v>379.52419354838707</v>
          </cell>
          <cell r="I2587" t="str">
            <v>M3</v>
          </cell>
        </row>
        <row r="2588">
          <cell r="C2588" t="str">
            <v>Kebutuhan tenaga :</v>
          </cell>
        </row>
        <row r="2589">
          <cell r="D2589" t="str">
            <v>- Pekerja</v>
          </cell>
          <cell r="G2589" t="str">
            <v>P</v>
          </cell>
          <cell r="H2589">
            <v>8</v>
          </cell>
          <cell r="I2589" t="str">
            <v>orang</v>
          </cell>
        </row>
        <row r="2590">
          <cell r="D2590" t="str">
            <v>- Mandor</v>
          </cell>
          <cell r="G2590" t="str">
            <v>M</v>
          </cell>
          <cell r="H2590">
            <v>1</v>
          </cell>
          <cell r="I2590" t="str">
            <v>orang</v>
          </cell>
        </row>
        <row r="2593">
          <cell r="C2593" t="str">
            <v>Koefisien tenaga / M3   :</v>
          </cell>
        </row>
        <row r="2594">
          <cell r="D2594" t="str">
            <v>- Pekerja</v>
          </cell>
          <cell r="E2594" t="str">
            <v>= (Tk x P) : Qt</v>
          </cell>
          <cell r="G2594" t="str">
            <v>(L01)</v>
          </cell>
          <cell r="H2594">
            <v>0.14755317566562548</v>
          </cell>
          <cell r="I2594" t="str">
            <v>Jam</v>
          </cell>
        </row>
        <row r="2595">
          <cell r="D2595" t="str">
            <v>- Mandor</v>
          </cell>
          <cell r="E2595" t="str">
            <v>= (Tk x M) : Qt</v>
          </cell>
          <cell r="G2595" t="str">
            <v>(L02)</v>
          </cell>
          <cell r="H2595">
            <v>1.8444146958203185E-2</v>
          </cell>
          <cell r="I2595" t="str">
            <v>Jam</v>
          </cell>
        </row>
        <row r="2598">
          <cell r="A2598" t="str">
            <v>4.</v>
          </cell>
          <cell r="C2598" t="str">
            <v>HARGA DASAR SATUAN UPAH, BAHAN DAN ALAT</v>
          </cell>
        </row>
        <row r="2599">
          <cell r="C2599" t="str">
            <v>Lihat lampiran.</v>
          </cell>
        </row>
        <row r="2602">
          <cell r="A2602" t="str">
            <v>5.</v>
          </cell>
          <cell r="C2602" t="str">
            <v>ANALISA HARGA SATUAN PEKERJAAN</v>
          </cell>
        </row>
        <row r="2603">
          <cell r="C2603" t="str">
            <v>Lihat perhitungan dalam FORMULIR STANDAR UNTUK</v>
          </cell>
        </row>
        <row r="2604">
          <cell r="C2604" t="str">
            <v>PEREKEMAN ANALISA MASING-MASING HARGA</v>
          </cell>
        </row>
        <row r="2605">
          <cell r="C2605" t="str">
            <v>SATUAN.</v>
          </cell>
        </row>
        <row r="2606">
          <cell r="C2606" t="str">
            <v>Didapat Harga Satuan Pekerjaan :</v>
          </cell>
        </row>
        <row r="2608">
          <cell r="C2608" t="str">
            <v xml:space="preserve">Rp.  </v>
          </cell>
          <cell r="D2608">
            <v>162398.24383290968</v>
          </cell>
          <cell r="E2608" t="str">
            <v xml:space="preserve"> / M3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4"/>
      <sheetName val="3-DIV3"/>
      <sheetName val="3-DIV2"/>
      <sheetName val="H.Satuan"/>
      <sheetName val="3_DIV4"/>
    </sheetNames>
    <sheetDataSet>
      <sheetData sheetId="0">
        <row r="1">
          <cell r="A1" t="str">
            <v>ITEM PEMBAYARAN NO.</v>
          </cell>
          <cell r="D1" t="str">
            <v>:  4.2 (1)</v>
          </cell>
          <cell r="J1" t="str">
            <v>Analisa EI-421</v>
          </cell>
          <cell r="T1" t="str">
            <v>Analisa EI-421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4.2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Lebar bahu jalan</v>
          </cell>
          <cell r="G17" t="str">
            <v>Lb</v>
          </cell>
          <cell r="H17">
            <v>1</v>
          </cell>
          <cell r="I17" t="str">
            <v>M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9</v>
          </cell>
          <cell r="C18" t="str">
            <v>Proporsi Campuran :</v>
          </cell>
          <cell r="D18" t="str">
            <v>- Agregat Kasar</v>
          </cell>
          <cell r="G18" t="str">
            <v>Ak</v>
          </cell>
          <cell r="H18">
            <v>55</v>
          </cell>
          <cell r="I18" t="str">
            <v>%</v>
          </cell>
          <cell r="J18" t="str">
            <v xml:space="preserve"> Gradasi harus -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D19" t="str">
            <v>- Agregat Halus</v>
          </cell>
          <cell r="G19" t="str">
            <v>Ah</v>
          </cell>
          <cell r="H19">
            <v>45</v>
          </cell>
          <cell r="I19" t="str">
            <v>%</v>
          </cell>
          <cell r="J19" t="str">
            <v xml:space="preserve"> memenuhi Spec.</v>
          </cell>
          <cell r="R19" t="str">
            <v>(Rp.)</v>
          </cell>
          <cell r="S19" t="str">
            <v>(Rp.)</v>
          </cell>
        </row>
        <row r="20">
          <cell r="A20" t="str">
            <v>II.</v>
          </cell>
          <cell r="C20" t="str">
            <v>URUTAN KERJA</v>
          </cell>
        </row>
        <row r="21">
          <cell r="A21">
            <v>1</v>
          </cell>
          <cell r="C21" t="str">
            <v xml:space="preserve">Wheel Loader mencampur &amp; memuat Agregat ke </v>
          </cell>
        </row>
        <row r="22">
          <cell r="C22" t="str">
            <v>dalam Dump Truck di Base Camp</v>
          </cell>
          <cell r="L22" t="str">
            <v>A.</v>
          </cell>
          <cell r="N22" t="str">
            <v>TENAGA</v>
          </cell>
        </row>
        <row r="23">
          <cell r="A23">
            <v>2</v>
          </cell>
          <cell r="C23" t="str">
            <v>Dump Truck mengangkut Agregat ke lokasi</v>
          </cell>
        </row>
        <row r="24">
          <cell r="C24" t="str">
            <v>pekerjaan dan dihampar dengan Motor Grader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A25">
            <v>3</v>
          </cell>
          <cell r="C25" t="str">
            <v>Hamparan Agregat dibasahi dengan Water Tank Truck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sebelum dipadatkan dengan Tandem Roller &amp; PTR</v>
          </cell>
        </row>
        <row r="27">
          <cell r="A27">
            <v>4</v>
          </cell>
          <cell r="C27" t="str">
            <v>Selama pemadatan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L30" t="str">
            <v>B.</v>
          </cell>
          <cell r="N30" t="str">
            <v>BAHAN</v>
          </cell>
        </row>
        <row r="31">
          <cell r="A31" t="str">
            <v>III.</v>
          </cell>
          <cell r="C31" t="str">
            <v>PEMAKAIAN BAHAN, ALAT DAN TENAGA</v>
          </cell>
        </row>
        <row r="32">
          <cell r="L32" t="str">
            <v>1.</v>
          </cell>
          <cell r="N32" t="str">
            <v>Agregat Kasar  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A33" t="str">
            <v xml:space="preserve">   1.</v>
          </cell>
          <cell r="C33" t="str">
            <v>BAHAN</v>
          </cell>
          <cell r="L33" t="str">
            <v>2.</v>
          </cell>
          <cell r="N33" t="str">
            <v>Agregat Halus 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Kasar</v>
          </cell>
          <cell r="D34" t="str">
            <v>=  Ak x 1 M3 x Fk</v>
          </cell>
          <cell r="G34" t="str">
            <v>M03</v>
          </cell>
          <cell r="H34">
            <v>0.66</v>
          </cell>
          <cell r="I34" t="str">
            <v>M3</v>
          </cell>
        </row>
        <row r="35">
          <cell r="C35" t="str">
            <v>- Agregat Halus</v>
          </cell>
          <cell r="D35" t="str">
            <v>=  Ah x 1 M3 x Fk</v>
          </cell>
          <cell r="G35" t="str">
            <v>M04</v>
          </cell>
          <cell r="H35">
            <v>0.54</v>
          </cell>
          <cell r="I35" t="str">
            <v>M3</v>
          </cell>
        </row>
        <row r="37">
          <cell r="A37" t="str">
            <v xml:space="preserve">   2.</v>
          </cell>
          <cell r="C37" t="str">
            <v>ALAT</v>
          </cell>
        </row>
        <row r="38">
          <cell r="A38" t="str">
            <v>2.a.</v>
          </cell>
          <cell r="C38" t="str">
            <v>WHEEL LOADER</v>
          </cell>
          <cell r="G38" t="str">
            <v>(E15)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Kapasitas bucket</v>
          </cell>
          <cell r="G39" t="str">
            <v>V</v>
          </cell>
          <cell r="H39">
            <v>1.5</v>
          </cell>
          <cell r="I39" t="str">
            <v>M3</v>
          </cell>
        </row>
        <row r="40">
          <cell r="C40" t="str">
            <v>Faktor bucket</v>
          </cell>
          <cell r="G40" t="str">
            <v>Fb</v>
          </cell>
          <cell r="H40">
            <v>0.9</v>
          </cell>
          <cell r="I40" t="str">
            <v>-</v>
          </cell>
          <cell r="J40" t="str">
            <v>Pemuatan ringan</v>
          </cell>
          <cell r="L40" t="str">
            <v>C.</v>
          </cell>
          <cell r="N40" t="str">
            <v>PERALATAN</v>
          </cell>
        </row>
        <row r="41">
          <cell r="C41" t="str">
            <v>Faktor Efisiensi alat</v>
          </cell>
          <cell r="G41" t="str">
            <v>Fa</v>
          </cell>
          <cell r="H41">
            <v>0.83</v>
          </cell>
          <cell r="I41" t="str">
            <v>-</v>
          </cell>
        </row>
        <row r="42">
          <cell r="C42" t="str">
            <v>Waktu siklus</v>
          </cell>
          <cell r="G42" t="str">
            <v>Ts1</v>
          </cell>
          <cell r="L42" t="str">
            <v>1</v>
          </cell>
          <cell r="N42" t="str">
            <v>Wheel Loader</v>
          </cell>
          <cell r="O42" t="str">
            <v>E15</v>
          </cell>
          <cell r="P42" t="str">
            <v>Jam</v>
          </cell>
          <cell r="Q42">
            <v>3.5698348951360995E-2</v>
          </cell>
          <cell r="R42">
            <v>163808.13869490434</v>
          </cell>
          <cell r="U42">
            <v>5847.680096203635</v>
          </cell>
        </row>
        <row r="43">
          <cell r="C43" t="str">
            <v>- Mencampur</v>
          </cell>
          <cell r="G43" t="str">
            <v>T1</v>
          </cell>
          <cell r="H43">
            <v>1.5</v>
          </cell>
          <cell r="I43" t="str">
            <v>menit</v>
          </cell>
          <cell r="L43" t="str">
            <v>2</v>
          </cell>
          <cell r="N43" t="str">
            <v>Dump Truck</v>
          </cell>
          <cell r="O43" t="str">
            <v>E09</v>
          </cell>
          <cell r="P43" t="str">
            <v>Jam</v>
          </cell>
          <cell r="Q43">
            <v>0.14542063837680036</v>
          </cell>
          <cell r="R43">
            <v>70230.073977639215</v>
          </cell>
          <cell r="U43">
            <v>10212.90219107821</v>
          </cell>
        </row>
        <row r="44">
          <cell r="C44" t="str">
            <v>- Memuat dan lain-lain</v>
          </cell>
          <cell r="G44" t="str">
            <v>T2</v>
          </cell>
          <cell r="H44">
            <v>0.5</v>
          </cell>
          <cell r="I44" t="str">
            <v>menit</v>
          </cell>
          <cell r="L44" t="str">
            <v>3</v>
          </cell>
          <cell r="N44" t="str">
            <v>Motor Grader</v>
          </cell>
          <cell r="O44" t="str">
            <v>E13</v>
          </cell>
          <cell r="P44" t="str">
            <v>Jam</v>
          </cell>
          <cell r="Q44">
            <v>1.1713520749665328E-2</v>
          </cell>
          <cell r="R44">
            <v>201666.62574070093</v>
          </cell>
          <cell r="U44">
            <v>2362.2262051286921</v>
          </cell>
        </row>
        <row r="45">
          <cell r="G45" t="str">
            <v>Ts1</v>
          </cell>
          <cell r="H45">
            <v>2</v>
          </cell>
          <cell r="I45" t="str">
            <v>menit</v>
          </cell>
          <cell r="L45" t="str">
            <v>4</v>
          </cell>
          <cell r="N45" t="str">
            <v>Tandem Roller</v>
          </cell>
          <cell r="O45" t="str">
            <v>E17</v>
          </cell>
          <cell r="P45" t="str">
            <v>Jam</v>
          </cell>
          <cell r="Q45">
            <v>1.7849174475680501E-2</v>
          </cell>
          <cell r="R45">
            <v>293927.19306224468</v>
          </cell>
          <cell r="U45">
            <v>5246.3577521150328</v>
          </cell>
        </row>
        <row r="46">
          <cell r="L46" t="str">
            <v>5</v>
          </cell>
          <cell r="N46" t="str">
            <v>Water Tanker</v>
          </cell>
          <cell r="O46" t="str">
            <v>E23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C47" t="str">
            <v>Kap. Prod. / jam =</v>
          </cell>
          <cell r="D47" t="str">
            <v>V x Fb x Fa x 60</v>
          </cell>
          <cell r="G47" t="str">
            <v>Q1</v>
          </cell>
          <cell r="H47">
            <v>28.012500000000003</v>
          </cell>
          <cell r="I47" t="str">
            <v>M3</v>
          </cell>
          <cell r="L47" t="str">
            <v>6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D48" t="str">
            <v>Fk x Ts1</v>
          </cell>
        </row>
        <row r="49">
          <cell r="C49" t="str">
            <v>Koefisien Alat / M3</v>
          </cell>
          <cell r="D49" t="str">
            <v xml:space="preserve"> =  1  :  Q1</v>
          </cell>
          <cell r="G49" t="str">
            <v>(E15)</v>
          </cell>
          <cell r="H49">
            <v>3.5698348951360995E-2</v>
          </cell>
          <cell r="I49" t="str">
            <v>Jam</v>
          </cell>
        </row>
        <row r="50">
          <cell r="Q50" t="str">
            <v xml:space="preserve">JUMLAH HARGA PERALATAN   </v>
          </cell>
          <cell r="U50">
            <v>25157.249307366055</v>
          </cell>
        </row>
        <row r="51">
          <cell r="A51" t="str">
            <v>2.b.</v>
          </cell>
          <cell r="C51" t="str">
            <v>DUMP TRUCK</v>
          </cell>
          <cell r="G51" t="str">
            <v>(E09)</v>
          </cell>
        </row>
        <row r="52">
          <cell r="C52" t="str">
            <v>Kapasitas bak</v>
          </cell>
          <cell r="G52" t="str">
            <v>V</v>
          </cell>
          <cell r="H52">
            <v>6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277600.24268880818</v>
          </cell>
        </row>
        <row r="53">
          <cell r="C53" t="str">
            <v>Faktor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27760.024268880821</v>
          </cell>
        </row>
        <row r="54">
          <cell r="C54" t="str">
            <v>Kecepatan rata-rata bermuatan</v>
          </cell>
          <cell r="G54" t="str">
            <v>v1</v>
          </cell>
          <cell r="H54">
            <v>45</v>
          </cell>
          <cell r="I54" t="str">
            <v>KM / Jam</v>
          </cell>
          <cell r="L54" t="str">
            <v>F.</v>
          </cell>
          <cell r="N54" t="str">
            <v>HARGA SATUAN PEKERJAAN  ( D + E )</v>
          </cell>
          <cell r="U54">
            <v>305360.26695768902</v>
          </cell>
        </row>
        <row r="55">
          <cell r="C55" t="str">
            <v>Kecepatan rata-rata kosong</v>
          </cell>
          <cell r="G55" t="str">
            <v>v2</v>
          </cell>
          <cell r="H55">
            <v>60</v>
          </cell>
          <cell r="I55" t="str">
            <v>KM / 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Siklus  :  - Waktu memuat = V : Q1 x 60</v>
          </cell>
          <cell r="G56" t="str">
            <v>T1</v>
          </cell>
          <cell r="H56">
            <v>12.851405622489958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isi = (L : v1) x 60 menit</v>
          </cell>
          <cell r="G57" t="str">
            <v>T2</v>
          </cell>
          <cell r="H57">
            <v>11.633333333333333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 = (L : v2) x 60 menit</v>
          </cell>
          <cell r="G58" t="str">
            <v>T3</v>
          </cell>
          <cell r="H58">
            <v>8.7249999999999996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 termasuk menurunkan Agregat</v>
          </cell>
          <cell r="G59" t="str">
            <v>T4</v>
          </cell>
          <cell r="H59">
            <v>3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36.20973895582329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4.2 (1)</v>
          </cell>
          <cell r="J62" t="str">
            <v>Analisa EI-421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J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 xml:space="preserve">Kap. Prod./jam = 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 = 1 : Q2</v>
          </cell>
          <cell r="D72" t="str">
            <v xml:space="preserve"> =  1 : Q2</v>
          </cell>
          <cell r="G72" t="str">
            <v>(E08)</v>
          </cell>
          <cell r="H72">
            <v>0.14542063837680036</v>
          </cell>
          <cell r="I72" t="str">
            <v>Jam</v>
          </cell>
        </row>
        <row r="74">
          <cell r="A74" t="str">
            <v>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 / 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>3 x pp</v>
          </cell>
        </row>
        <row r="80">
          <cell r="C80" t="str">
            <v>Waktu Siklus</v>
          </cell>
          <cell r="G80" t="str">
            <v>Ts3</v>
          </cell>
        </row>
        <row r="81">
          <cell r="C81" t="str">
            <v>- Perataan 1 lintasan  = (Lh x 60) : (v x 1000)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1 :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>2.d.</v>
          </cell>
          <cell r="C89" t="str">
            <v>TANDEM ROLLER</v>
          </cell>
          <cell r="G89" t="str">
            <v>(E17)</v>
          </cell>
        </row>
        <row r="90">
          <cell r="C90" t="str">
            <v>Kecepatan rata-rata</v>
          </cell>
          <cell r="G90" t="str">
            <v>v</v>
          </cell>
          <cell r="H90">
            <v>3</v>
          </cell>
          <cell r="I90" t="str">
            <v>KM / 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1 : Q4</v>
          </cell>
          <cell r="G97" t="str">
            <v>(E17)</v>
          </cell>
          <cell r="H97">
            <v>1.7849174475680501E-2</v>
          </cell>
          <cell r="I97" t="str">
            <v>Jam</v>
          </cell>
        </row>
        <row r="99">
          <cell r="A99" t="str">
            <v>2.e.</v>
          </cell>
          <cell r="C99" t="str">
            <v>WATERTANK TRUCK</v>
          </cell>
          <cell r="G99" t="str">
            <v>(E23)</v>
          </cell>
        </row>
        <row r="100">
          <cell r="C100" t="str">
            <v>Volume tangki air</v>
          </cell>
          <cell r="G100" t="str">
            <v>V</v>
          </cell>
          <cell r="H100">
            <v>4</v>
          </cell>
          <cell r="I100" t="str">
            <v>M3</v>
          </cell>
        </row>
        <row r="101">
          <cell r="C101" t="str">
            <v>Kebutuhan air / M3 agregat padat</v>
          </cell>
          <cell r="G101" t="str">
            <v>Wc</v>
          </cell>
          <cell r="H101">
            <v>7.0000000000000007E-2</v>
          </cell>
          <cell r="I101" t="str">
            <v>M3</v>
          </cell>
        </row>
        <row r="102">
          <cell r="C102" t="str">
            <v>Pengisian tangki / jam</v>
          </cell>
          <cell r="G102" t="str">
            <v>n</v>
          </cell>
          <cell r="H102">
            <v>1</v>
          </cell>
          <cell r="I102" t="str">
            <v>kali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Kap.Prod. / jam =</v>
          </cell>
          <cell r="D105" t="str">
            <v>V x n x Fa</v>
          </cell>
          <cell r="G105" t="str">
            <v>Q5</v>
          </cell>
          <cell r="H105">
            <v>47.428571428571423</v>
          </cell>
          <cell r="I105" t="str">
            <v>M3</v>
          </cell>
        </row>
        <row r="106">
          <cell r="D106" t="str">
            <v>Wc</v>
          </cell>
        </row>
        <row r="107">
          <cell r="C107" t="str">
            <v>Koefisien Alat / M3</v>
          </cell>
          <cell r="D107" t="str">
            <v xml:space="preserve"> = 1 : Q5</v>
          </cell>
          <cell r="G107" t="str">
            <v>(E23)</v>
          </cell>
          <cell r="H107">
            <v>2.1084337349397592E-2</v>
          </cell>
          <cell r="I107" t="str">
            <v>Jam</v>
          </cell>
        </row>
        <row r="110">
          <cell r="A110" t="str">
            <v>2.g.</v>
          </cell>
          <cell r="C110" t="str">
            <v>ALAT BANTU</v>
          </cell>
        </row>
        <row r="111">
          <cell r="C111" t="str">
            <v>diperlukan :</v>
          </cell>
          <cell r="J111" t="str">
            <v>Lump Sum</v>
          </cell>
        </row>
        <row r="112">
          <cell r="C112" t="str">
            <v>- Kereta dorong     = 2 buah</v>
          </cell>
        </row>
        <row r="113">
          <cell r="C113" t="str">
            <v>- Sekop                = 3 buah</v>
          </cell>
        </row>
        <row r="114">
          <cell r="C114" t="str">
            <v>- Garpu                = 2 buah</v>
          </cell>
        </row>
        <row r="120">
          <cell r="J120" t="str">
            <v>Berlanjut ke halaman berikut</v>
          </cell>
        </row>
        <row r="121">
          <cell r="A121" t="str">
            <v>ITEM PEMBAYARAN NO.</v>
          </cell>
          <cell r="D121" t="str">
            <v>:  4.2 (1)</v>
          </cell>
          <cell r="J121" t="str">
            <v>Analisa EI-421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J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3.</v>
          </cell>
          <cell r="C129" t="str">
            <v>TENAGA</v>
          </cell>
        </row>
        <row r="130">
          <cell r="C130" t="str">
            <v>Produksi menentukan : WHEEL LOADER</v>
          </cell>
          <cell r="G130" t="str">
            <v>Q1</v>
          </cell>
          <cell r="H130">
            <v>28.012500000000003</v>
          </cell>
          <cell r="I130" t="str">
            <v>M3/Jam</v>
          </cell>
        </row>
        <row r="131">
          <cell r="C131" t="str">
            <v>Produksi Agregat / hari  =  Tk x Q1</v>
          </cell>
          <cell r="G131" t="str">
            <v>Qt</v>
          </cell>
          <cell r="H131">
            <v>196.08750000000003</v>
          </cell>
          <cell r="I131" t="str">
            <v>M3</v>
          </cell>
        </row>
        <row r="132">
          <cell r="C132" t="str">
            <v>Kebutuhan tenaga :</v>
          </cell>
        </row>
        <row r="133">
          <cell r="D133" t="str">
            <v>- Pekerja</v>
          </cell>
          <cell r="G133" t="str">
            <v>P</v>
          </cell>
          <cell r="H133">
            <v>7</v>
          </cell>
          <cell r="I133" t="str">
            <v>orang</v>
          </cell>
        </row>
        <row r="134">
          <cell r="D134" t="str">
            <v>- Mandor</v>
          </cell>
          <cell r="G134" t="str">
            <v>M</v>
          </cell>
          <cell r="H134">
            <v>1</v>
          </cell>
          <cell r="I134" t="str">
            <v>orang</v>
          </cell>
        </row>
        <row r="136">
          <cell r="C136" t="str">
            <v>Koefisien tenaga / M3     :</v>
          </cell>
        </row>
        <row r="137">
          <cell r="D137" t="str">
            <v>- Pekerja</v>
          </cell>
          <cell r="E137" t="str">
            <v>= (Tk x P) : Qt</v>
          </cell>
          <cell r="G137" t="str">
            <v>(L01)</v>
          </cell>
          <cell r="H137">
            <v>0.24988844265952695</v>
          </cell>
          <cell r="I137" t="str">
            <v>Jam</v>
          </cell>
        </row>
        <row r="138">
          <cell r="D138" t="str">
            <v>- Mandor</v>
          </cell>
          <cell r="E138" t="str">
            <v>= (Tk x M) : Qt</v>
          </cell>
          <cell r="G138" t="str">
            <v>(L03)</v>
          </cell>
          <cell r="H138">
            <v>3.5698348951360995E-2</v>
          </cell>
          <cell r="I138" t="str">
            <v>Jam</v>
          </cell>
        </row>
        <row r="141">
          <cell r="A141" t="str">
            <v>4.</v>
          </cell>
          <cell r="C141" t="str">
            <v>HARGA DASAR SATUAN UPAH, BAHAN DAN ALAT</v>
          </cell>
        </row>
        <row r="142">
          <cell r="C142" t="str">
            <v>Lihat lampiran.</v>
          </cell>
        </row>
        <row r="144">
          <cell r="A144" t="str">
            <v>5.</v>
          </cell>
          <cell r="C144" t="str">
            <v>ANALISA HARGA SATUAN PEKERJAAN</v>
          </cell>
        </row>
        <row r="145">
          <cell r="C145" t="str">
            <v>Lihat perhitungan dalam FORMULIR STANDAR UNTUK</v>
          </cell>
        </row>
        <row r="146">
          <cell r="C146" t="str">
            <v>PEREKEMAN ANALISA MASING-MASING HARGA</v>
          </cell>
        </row>
        <row r="147">
          <cell r="C147" t="str">
            <v>SATUAN.</v>
          </cell>
        </row>
        <row r="148">
          <cell r="C148" t="str">
            <v>Didapat Harga Satuan Pekerjaan :</v>
          </cell>
        </row>
        <row r="150">
          <cell r="C150" t="str">
            <v xml:space="preserve">Rp.  </v>
          </cell>
          <cell r="D150">
            <v>305360.26695768902</v>
          </cell>
          <cell r="E150" t="str">
            <v xml:space="preserve"> / M3.</v>
          </cell>
        </row>
        <row r="153">
          <cell r="A153" t="str">
            <v>6.</v>
          </cell>
          <cell r="C153" t="str">
            <v>WAKTU PELAKSANAAN YANG DIPERLUKAN</v>
          </cell>
        </row>
        <row r="154">
          <cell r="C154" t="str">
            <v>Waktu pelaksanaan</v>
          </cell>
          <cell r="D154" t="str">
            <v>:  . . . . . . .  bulan</v>
          </cell>
        </row>
        <row r="156">
          <cell r="A156" t="str">
            <v>7.</v>
          </cell>
          <cell r="C156" t="str">
            <v>VOLUME PEKERJAAN YANG DIPERLUKAN</v>
          </cell>
        </row>
        <row r="157">
          <cell r="C157" t="str">
            <v>Volume pekerjaan  :</v>
          </cell>
          <cell r="D157">
            <v>0</v>
          </cell>
          <cell r="E157" t="str">
            <v>M3</v>
          </cell>
        </row>
        <row r="180">
          <cell r="A180" t="str">
            <v>ITEM PEMBAYARAN NO.</v>
          </cell>
          <cell r="D180" t="str">
            <v>:  4.2 (2)</v>
          </cell>
          <cell r="J180" t="str">
            <v>Analisa EI-422</v>
          </cell>
          <cell r="T180" t="str">
            <v>Analisa EI-422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J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>: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>: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>: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>: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4.2 (2)</v>
          </cell>
          <cell r="R191" t="str">
            <v>PERKIRAAN VOL. PEK.</v>
          </cell>
          <cell r="T191" t="str">
            <v>:</v>
          </cell>
          <cell r="U191">
            <v>0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 (Rp.)</v>
          </cell>
          <cell r="T192" t="str">
            <v>:</v>
          </cell>
          <cell r="U192">
            <v>3711291.7469440131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 t="e">
            <v>#DIV/0!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Lebar bahu jalan</v>
          </cell>
          <cell r="G196" t="str">
            <v>Lb</v>
          </cell>
          <cell r="H196">
            <v>1</v>
          </cell>
          <cell r="I196" t="str">
            <v>M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A197">
            <v>9</v>
          </cell>
          <cell r="C197" t="str">
            <v>Proporsi Campuran :</v>
          </cell>
          <cell r="D197" t="str">
            <v>- Agregat Kasar</v>
          </cell>
          <cell r="G197" t="str">
            <v>Ak</v>
          </cell>
          <cell r="H197">
            <v>35</v>
          </cell>
          <cell r="I197" t="str">
            <v>%</v>
          </cell>
          <cell r="J197" t="str">
            <v xml:space="preserve"> Gradasi harus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Agregat Halus</v>
          </cell>
          <cell r="G198" t="str">
            <v>Ah</v>
          </cell>
          <cell r="H198">
            <v>20</v>
          </cell>
          <cell r="I198" t="str">
            <v>%</v>
          </cell>
          <cell r="J198" t="str">
            <v xml:space="preserve"> memenuhi</v>
          </cell>
          <cell r="R198" t="str">
            <v>(Rp.)</v>
          </cell>
          <cell r="S198" t="str">
            <v>(Rp.)</v>
          </cell>
        </row>
        <row r="199">
          <cell r="D199" t="str">
            <v>- Sirtu</v>
          </cell>
          <cell r="G199" t="str">
            <v>St</v>
          </cell>
          <cell r="H199">
            <v>45</v>
          </cell>
          <cell r="I199" t="str">
            <v>%</v>
          </cell>
          <cell r="J199" t="str">
            <v xml:space="preserve"> Spesifikasi</v>
          </cell>
        </row>
        <row r="200">
          <cell r="A200" t="str">
            <v>II.</v>
          </cell>
          <cell r="C200" t="str">
            <v>URUTAN KERJA</v>
          </cell>
        </row>
        <row r="201">
          <cell r="A201">
            <v>1</v>
          </cell>
          <cell r="C201" t="str">
            <v xml:space="preserve">Wheel Loader mencampur &amp; memuat Agregat ke </v>
          </cell>
          <cell r="L201" t="str">
            <v>A.</v>
          </cell>
          <cell r="N201" t="str">
            <v>TENAGA</v>
          </cell>
        </row>
        <row r="202">
          <cell r="C202" t="str">
            <v>dalam Dump Truck di Base Camp</v>
          </cell>
        </row>
        <row r="203">
          <cell r="A203">
            <v>2</v>
          </cell>
          <cell r="C203" t="str">
            <v>Dump Truck mengangkut Agregat ke lokasi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C204" t="str">
            <v>pekerjaan dan dihampar dengan Motor Grader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A205">
            <v>3</v>
          </cell>
          <cell r="C205" t="str">
            <v>Hamparan Agregat dibasahi dengan Water Tank Truck</v>
          </cell>
        </row>
        <row r="206">
          <cell r="C206" t="str">
            <v>sebelum dipadatkan dengan Tandem Roller &amp; PTR</v>
          </cell>
        </row>
        <row r="207">
          <cell r="A207">
            <v>4</v>
          </cell>
          <cell r="C207" t="str">
            <v>Selama pemadatan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1">
          <cell r="A211" t="str">
            <v>III.</v>
          </cell>
          <cell r="C211" t="str">
            <v>PEMAKAIAN BAHAN, ALAT DAN TENAGA</v>
          </cell>
          <cell r="L211" t="str">
            <v>1.</v>
          </cell>
          <cell r="N211" t="str">
            <v>Agregat Kasar  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A212" t="str">
            <v xml:space="preserve">   1.</v>
          </cell>
          <cell r="C212" t="str">
            <v>BAHAN</v>
          </cell>
          <cell r="L212" t="str">
            <v>2.</v>
          </cell>
          <cell r="N212" t="str">
            <v>Agregat Halus 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Kasar</v>
          </cell>
          <cell r="D213" t="str">
            <v>=  Ak x 1 M3 x Fk</v>
          </cell>
          <cell r="G213" t="str">
            <v>M03</v>
          </cell>
          <cell r="H213">
            <v>0.42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Agregat Halus</v>
          </cell>
          <cell r="D214" t="str">
            <v>=  Ah x 1 M3 x Fk</v>
          </cell>
          <cell r="G214" t="str">
            <v>M04</v>
          </cell>
          <cell r="H214">
            <v>0.24</v>
          </cell>
          <cell r="I214" t="str">
            <v>M3</v>
          </cell>
        </row>
        <row r="215">
          <cell r="C215" t="str">
            <v>- Sirtu</v>
          </cell>
          <cell r="D215" t="str">
            <v>=  St x 1 M3 x Fk</v>
          </cell>
          <cell r="G215" t="str">
            <v>M16</v>
          </cell>
          <cell r="H215">
            <v>0.54</v>
          </cell>
          <cell r="I215" t="str">
            <v>M3</v>
          </cell>
        </row>
        <row r="216">
          <cell r="A216" t="str">
            <v xml:space="preserve">   2.</v>
          </cell>
          <cell r="C216" t="str">
            <v>ALAT</v>
          </cell>
        </row>
        <row r="217">
          <cell r="A217" t="str">
            <v>2.a.</v>
          </cell>
          <cell r="C217" t="str">
            <v>WHEEL LOADER</v>
          </cell>
          <cell r="G217" t="str">
            <v>(E15)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Kapasitas bucket</v>
          </cell>
          <cell r="G218" t="str">
            <v>V</v>
          </cell>
          <cell r="H218">
            <v>1.5</v>
          </cell>
          <cell r="I218" t="str">
            <v>M3</v>
          </cell>
        </row>
        <row r="219">
          <cell r="C219" t="str">
            <v>Faktor bucket</v>
          </cell>
          <cell r="G219" t="str">
            <v>Fb</v>
          </cell>
          <cell r="H219">
            <v>0.9</v>
          </cell>
          <cell r="I219" t="str">
            <v>-</v>
          </cell>
          <cell r="J219" t="str">
            <v>Pemuatan ringan</v>
          </cell>
          <cell r="L219" t="str">
            <v>C.</v>
          </cell>
          <cell r="N219" t="str">
            <v>PERALATAN</v>
          </cell>
        </row>
        <row r="220">
          <cell r="C220" t="str">
            <v>Faktor Efisiensi alat</v>
          </cell>
          <cell r="G220" t="str">
            <v>Fa</v>
          </cell>
          <cell r="H220">
            <v>0.83</v>
          </cell>
          <cell r="I220" t="str">
            <v>-</v>
          </cell>
        </row>
        <row r="221">
          <cell r="C221" t="str">
            <v>Waktu siklus</v>
          </cell>
          <cell r="G221" t="str">
            <v>Ts1</v>
          </cell>
          <cell r="L221" t="str">
            <v>1</v>
          </cell>
          <cell r="N221" t="str">
            <v>Wheel Loader</v>
          </cell>
          <cell r="O221" t="str">
            <v>E15</v>
          </cell>
          <cell r="P221" t="str">
            <v>Jam</v>
          </cell>
          <cell r="Q221">
            <v>3.5698348951360995E-2</v>
          </cell>
          <cell r="R221">
            <v>163808.13869490434</v>
          </cell>
          <cell r="U221">
            <v>5847.680096203635</v>
          </cell>
        </row>
        <row r="222">
          <cell r="C222" t="str">
            <v>- Mencampur</v>
          </cell>
          <cell r="G222" t="str">
            <v>T1</v>
          </cell>
          <cell r="H222">
            <v>1.5</v>
          </cell>
          <cell r="I222" t="str">
            <v>menit</v>
          </cell>
          <cell r="L222" t="str">
            <v>2</v>
          </cell>
          <cell r="N222" t="str">
            <v>Dump Truck</v>
          </cell>
          <cell r="O222" t="str">
            <v>E09</v>
          </cell>
          <cell r="P222" t="str">
            <v>Jam</v>
          </cell>
          <cell r="Q222">
            <v>0.14542063837680036</v>
          </cell>
          <cell r="R222">
            <v>70230.073977639215</v>
          </cell>
          <cell r="U222">
            <v>10212.90219107821</v>
          </cell>
        </row>
        <row r="223">
          <cell r="C223" t="str">
            <v>- Memuat dan lain-lain</v>
          </cell>
          <cell r="G223" t="str">
            <v>T2</v>
          </cell>
          <cell r="H223">
            <v>0.5</v>
          </cell>
          <cell r="I223" t="str">
            <v>menit</v>
          </cell>
          <cell r="L223" t="str">
            <v>3</v>
          </cell>
          <cell r="N223" t="str">
            <v>Motor Grader</v>
          </cell>
          <cell r="O223" t="str">
            <v>E13</v>
          </cell>
          <cell r="P223" t="str">
            <v>Jam</v>
          </cell>
          <cell r="Q223">
            <v>1.1713520749665328E-2</v>
          </cell>
          <cell r="R223">
            <v>201666.62574070093</v>
          </cell>
          <cell r="U223">
            <v>2362.2262051286921</v>
          </cell>
        </row>
        <row r="224">
          <cell r="G224" t="str">
            <v>Ts1</v>
          </cell>
          <cell r="H224">
            <v>2</v>
          </cell>
          <cell r="I224" t="str">
            <v>menit</v>
          </cell>
          <cell r="L224" t="str">
            <v>4</v>
          </cell>
          <cell r="N224" t="str">
            <v>Tandem Roller</v>
          </cell>
          <cell r="O224" t="str">
            <v>E17</v>
          </cell>
          <cell r="P224" t="str">
            <v>Jam</v>
          </cell>
          <cell r="Q224">
            <v>1.7849174475680501E-2</v>
          </cell>
          <cell r="R224">
            <v>293927.19306224468</v>
          </cell>
          <cell r="U224">
            <v>5246.3577521150328</v>
          </cell>
        </row>
        <row r="225">
          <cell r="L225" t="str">
            <v>5</v>
          </cell>
          <cell r="N225" t="str">
            <v>Water Tanker</v>
          </cell>
          <cell r="O225" t="str">
            <v>E23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C226" t="str">
            <v>Kap. Prod. / jam =</v>
          </cell>
          <cell r="D226" t="str">
            <v>V x Fb x Fa x 60</v>
          </cell>
          <cell r="G226" t="str">
            <v>Q1</v>
          </cell>
          <cell r="H226">
            <v>28.012500000000003</v>
          </cell>
          <cell r="I226" t="str">
            <v>M3</v>
          </cell>
          <cell r="L226" t="str">
            <v>6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D227" t="str">
            <v>Fk x Ts1</v>
          </cell>
        </row>
        <row r="228">
          <cell r="C228" t="str">
            <v>Koefisien Alat / M3</v>
          </cell>
          <cell r="D228" t="str">
            <v xml:space="preserve"> =  1  :  Q1</v>
          </cell>
          <cell r="G228" t="str">
            <v>(E15)</v>
          </cell>
          <cell r="H228">
            <v>3.5698348951360995E-2</v>
          </cell>
          <cell r="I228" t="str">
            <v>Jam</v>
          </cell>
        </row>
        <row r="229">
          <cell r="Q229" t="str">
            <v xml:space="preserve">JUMLAH HARGA PERALATAN   </v>
          </cell>
          <cell r="U229">
            <v>25157.249307366055</v>
          </cell>
        </row>
        <row r="230">
          <cell r="A230" t="str">
            <v>2.b.</v>
          </cell>
          <cell r="C230" t="str">
            <v>DUMP TRUCK</v>
          </cell>
          <cell r="G230" t="str">
            <v>(E09)</v>
          </cell>
        </row>
        <row r="231">
          <cell r="C231" t="str">
            <v>Kapasitas bak</v>
          </cell>
          <cell r="G231" t="str">
            <v>V</v>
          </cell>
          <cell r="H231">
            <v>6</v>
          </cell>
          <cell r="I231" t="str">
            <v>M3</v>
          </cell>
          <cell r="L231" t="str">
            <v>D.</v>
          </cell>
          <cell r="N231" t="str">
            <v>JUMLAH HARGA TENAGA, BAHAN DAN PERALATAN  ( A + B + C )</v>
          </cell>
          <cell r="U231">
            <v>308808.29942325567</v>
          </cell>
        </row>
        <row r="232">
          <cell r="C232" t="str">
            <v>Faktor Efisiensi alat</v>
          </cell>
          <cell r="G232" t="str">
            <v>Fa</v>
          </cell>
          <cell r="H232">
            <v>0.83</v>
          </cell>
          <cell r="I232" t="str">
            <v>-</v>
          </cell>
          <cell r="L232" t="str">
            <v>E.</v>
          </cell>
          <cell r="N232" t="str">
            <v>OVERHEAD &amp; PROFIT</v>
          </cell>
          <cell r="P232">
            <v>10</v>
          </cell>
          <cell r="Q232" t="str">
            <v>%  x  D</v>
          </cell>
          <cell r="U232">
            <v>30880.829942325567</v>
          </cell>
        </row>
        <row r="233">
          <cell r="C233" t="str">
            <v>Kecepatan rata-rata bermuatan</v>
          </cell>
          <cell r="G233" t="str">
            <v>v1</v>
          </cell>
          <cell r="H233">
            <v>45</v>
          </cell>
          <cell r="I233" t="str">
            <v>KM / Jam</v>
          </cell>
          <cell r="L233" t="str">
            <v>F.</v>
          </cell>
          <cell r="N233" t="str">
            <v>HARGA SATUAN PEKERJAAN  ( D + E )</v>
          </cell>
          <cell r="U233">
            <v>339689.1293655812</v>
          </cell>
        </row>
        <row r="234">
          <cell r="C234" t="str">
            <v>Kecepatan rata-rata kosong</v>
          </cell>
          <cell r="G234" t="str">
            <v>v2</v>
          </cell>
          <cell r="H234">
            <v>60</v>
          </cell>
          <cell r="I234" t="str">
            <v>KM / Jam</v>
          </cell>
          <cell r="L234" t="str">
            <v>Note: 1</v>
          </cell>
          <cell r="N234" t="str">
            <v>SATUAN dapat berdasarkan atas jam operasi untuk Tenaga Kerja dan Peralatan, volume dan/atau ukuran</v>
          </cell>
        </row>
        <row r="235">
          <cell r="C235" t="str">
            <v>Waktu Siklus  :  - Waktu memuat = V : Q1 x 60</v>
          </cell>
          <cell r="G235" t="str">
            <v>T1</v>
          </cell>
          <cell r="H235">
            <v>12.851405622489958</v>
          </cell>
          <cell r="I235" t="str">
            <v>menit</v>
          </cell>
          <cell r="N235" t="str">
            <v>berat untuk bahan-bahan.</v>
          </cell>
        </row>
        <row r="236">
          <cell r="C236" t="str">
            <v>- Waktu tempuh isi = (L : v1) x 60 menit</v>
          </cell>
          <cell r="G236" t="str">
            <v>T2</v>
          </cell>
          <cell r="H236">
            <v>11.633333333333333</v>
          </cell>
          <cell r="I236" t="str">
            <v>menit</v>
          </cell>
          <cell r="L236">
            <v>2</v>
          </cell>
          <cell r="N236" t="str">
            <v>Kuantitas satuan adalah kuantitas setiap komponen untuk menyelesaikan satu satuan pekerjaan dari nomor</v>
          </cell>
        </row>
        <row r="237">
          <cell r="C237" t="str">
            <v>- Waktu tempuh kosong = (L : v2) x 60 menit</v>
          </cell>
          <cell r="G237" t="str">
            <v>T3</v>
          </cell>
          <cell r="H237">
            <v>8.7249999999999996</v>
          </cell>
          <cell r="I237" t="str">
            <v>menit</v>
          </cell>
          <cell r="N237" t="str">
            <v>mata pembayaran.</v>
          </cell>
        </row>
        <row r="238">
          <cell r="C238" t="str">
            <v>- Lain-lain termasuk menurunkan Agregat</v>
          </cell>
          <cell r="G238" t="str">
            <v>T4</v>
          </cell>
          <cell r="H238">
            <v>3</v>
          </cell>
          <cell r="I238" t="str">
            <v>menit</v>
          </cell>
          <cell r="L238">
            <v>3</v>
          </cell>
          <cell r="N238" t="str">
            <v>Biaya satuan untuk peralatan sudah termasuk bahan bakar, bahan habis dipakai dan operator.</v>
          </cell>
        </row>
        <row r="239">
          <cell r="G239" t="str">
            <v>Ts2</v>
          </cell>
          <cell r="H239">
            <v>36.20973895582329</v>
          </cell>
          <cell r="I239" t="str">
            <v>menit</v>
          </cell>
          <cell r="L239">
            <v>4</v>
          </cell>
          <cell r="N239" t="str">
            <v>Biaya satuan sudah termasuk pengeluaran untuk seluruh pajak yang berkaitan (tetapi tidak termasuk PPN</v>
          </cell>
        </row>
        <row r="240">
          <cell r="J240" t="str">
            <v>Berlanjut ke halaman berikut</v>
          </cell>
          <cell r="N240" t="str">
            <v>yang dibayar dari kontrak) dan biaya-biaya lainnya.</v>
          </cell>
        </row>
        <row r="241">
          <cell r="A241" t="str">
            <v>ITEM PEMBAYARAN NO.</v>
          </cell>
          <cell r="D241" t="str">
            <v>:  4.2 (2)</v>
          </cell>
          <cell r="J241" t="str">
            <v>Analisa EI-422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J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 xml:space="preserve">Kap. Prod. / Jam = 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1 : Q2</v>
          </cell>
          <cell r="G251" t="str">
            <v>(E08)</v>
          </cell>
          <cell r="H251">
            <v>0.14542063837680036</v>
          </cell>
          <cell r="I251" t="str">
            <v>Jam</v>
          </cell>
        </row>
        <row r="253">
          <cell r="A253" t="str">
            <v>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 / 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>3 x pp</v>
          </cell>
        </row>
        <row r="259">
          <cell r="C259" t="str">
            <v>Waktu Siklus</v>
          </cell>
          <cell r="G259" t="str">
            <v>Ts3</v>
          </cell>
        </row>
        <row r="260">
          <cell r="C260" t="str">
            <v>- Perataan 1 lintasan  = (Lh x 60) : (v x 1000)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1 :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>2.d.</v>
          </cell>
          <cell r="C268" t="str">
            <v>TANDEM ROLLER</v>
          </cell>
          <cell r="G268" t="str">
            <v>(E17)</v>
          </cell>
        </row>
        <row r="269">
          <cell r="C269" t="str">
            <v>Kecepatan rata-rata</v>
          </cell>
          <cell r="G269" t="str">
            <v>v</v>
          </cell>
          <cell r="H269">
            <v>3</v>
          </cell>
          <cell r="I269" t="str">
            <v>KM / 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Kap.Prod./jam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1 : Q4</v>
          </cell>
          <cell r="G276" t="str">
            <v>(E17)</v>
          </cell>
          <cell r="H276">
            <v>1.7849174475680501E-2</v>
          </cell>
          <cell r="I276" t="str">
            <v>Jam</v>
          </cell>
        </row>
        <row r="279">
          <cell r="A279" t="str">
            <v>2.e.</v>
          </cell>
          <cell r="C279" t="str">
            <v>WATER TANKER</v>
          </cell>
          <cell r="G279" t="str">
            <v>(E23)</v>
          </cell>
        </row>
        <row r="280">
          <cell r="C280" t="str">
            <v>Volume Tangki air</v>
          </cell>
          <cell r="G280" t="str">
            <v>V</v>
          </cell>
          <cell r="H280">
            <v>4</v>
          </cell>
          <cell r="I280" t="str">
            <v>M3</v>
          </cell>
          <cell r="J280" t="str">
            <v>Lump Sum</v>
          </cell>
        </row>
        <row r="281">
          <cell r="C281" t="str">
            <v>Kebutuhan air / M3 agregat padat</v>
          </cell>
          <cell r="G281" t="str">
            <v>Wc</v>
          </cell>
          <cell r="H281">
            <v>7.0000000000000007E-2</v>
          </cell>
          <cell r="I281" t="str">
            <v>M3</v>
          </cell>
        </row>
        <row r="282">
          <cell r="C282" t="str">
            <v>Pengisian tangki / Jam</v>
          </cell>
          <cell r="G282" t="str">
            <v>n</v>
          </cell>
          <cell r="H282">
            <v>1</v>
          </cell>
          <cell r="I282" t="str">
            <v>kali</v>
          </cell>
        </row>
        <row r="283">
          <cell r="C283" t="str">
            <v>Faktor efisiensi alat</v>
          </cell>
          <cell r="G283" t="str">
            <v>Fa</v>
          </cell>
          <cell r="H283">
            <v>0.83</v>
          </cell>
          <cell r="I283" t="str">
            <v>-</v>
          </cell>
        </row>
        <row r="285">
          <cell r="C285" t="str">
            <v>Kap. Prod. / Jam  =</v>
          </cell>
          <cell r="D285" t="str">
            <v>V x n Fa</v>
          </cell>
          <cell r="G285" t="str">
            <v>Q5</v>
          </cell>
          <cell r="H285">
            <v>47.428571428571423</v>
          </cell>
          <cell r="I285" t="str">
            <v>M3</v>
          </cell>
        </row>
        <row r="286">
          <cell r="D286" t="str">
            <v>Wc</v>
          </cell>
        </row>
        <row r="288">
          <cell r="C288" t="str">
            <v>Koefisien Alat / M3</v>
          </cell>
          <cell r="D288" t="str">
            <v xml:space="preserve"> =   1 : Q5</v>
          </cell>
          <cell r="G288" t="str">
            <v>(E23)</v>
          </cell>
          <cell r="H288">
            <v>2.1084337349397592E-2</v>
          </cell>
          <cell r="I288" t="str">
            <v>Jam</v>
          </cell>
        </row>
        <row r="292">
          <cell r="C292" t="str">
            <v>ALAT BANTU</v>
          </cell>
        </row>
        <row r="293">
          <cell r="C293" t="str">
            <v>diperlukan :</v>
          </cell>
        </row>
        <row r="294">
          <cell r="C294" t="str">
            <v>- Kereta dorong   = 2 buah</v>
          </cell>
        </row>
        <row r="295">
          <cell r="C295" t="str">
            <v>- Sekop                = 3 buah</v>
          </cell>
        </row>
        <row r="296">
          <cell r="C296" t="str">
            <v>- Garpu                = 2 buah</v>
          </cell>
        </row>
        <row r="299">
          <cell r="J299" t="str">
            <v>Berlanjut ke halaman berikut</v>
          </cell>
        </row>
        <row r="300">
          <cell r="A300" t="str">
            <v>ITEM PEMBAYARAN NO.</v>
          </cell>
          <cell r="D300" t="str">
            <v>:  4.2 (2)</v>
          </cell>
          <cell r="J300" t="str">
            <v>Analisa EI-422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J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3.</v>
          </cell>
          <cell r="C308" t="str">
            <v>TENAGA</v>
          </cell>
        </row>
        <row r="309">
          <cell r="C309" t="str">
            <v>Produksi menentukan : WHEEL LOADER</v>
          </cell>
          <cell r="G309" t="str">
            <v>Q1</v>
          </cell>
          <cell r="H309">
            <v>28.012500000000003</v>
          </cell>
          <cell r="I309" t="str">
            <v>M3/Jam</v>
          </cell>
        </row>
        <row r="310">
          <cell r="C310" t="str">
            <v>Produksi Agregat / hari  =  Tk x Q1</v>
          </cell>
          <cell r="G310" t="str">
            <v>Qt</v>
          </cell>
          <cell r="H310">
            <v>196.08750000000003</v>
          </cell>
          <cell r="I310" t="str">
            <v>M3</v>
          </cell>
        </row>
        <row r="311">
          <cell r="C311" t="str">
            <v>Kebutuhan tenaga :</v>
          </cell>
        </row>
        <row r="312">
          <cell r="D312" t="str">
            <v>- Pekerja</v>
          </cell>
          <cell r="G312" t="str">
            <v>P</v>
          </cell>
          <cell r="H312">
            <v>7</v>
          </cell>
          <cell r="I312" t="str">
            <v>orang</v>
          </cell>
        </row>
        <row r="313">
          <cell r="D313" t="str">
            <v>- Mandor</v>
          </cell>
          <cell r="G313" t="str">
            <v>M</v>
          </cell>
          <cell r="H313">
            <v>1</v>
          </cell>
          <cell r="I313" t="str">
            <v>orang</v>
          </cell>
        </row>
        <row r="315">
          <cell r="C315" t="str">
            <v>Koefisien tenaga / M3     :</v>
          </cell>
        </row>
        <row r="316">
          <cell r="D316" t="str">
            <v>- Pekerja</v>
          </cell>
          <cell r="E316" t="str">
            <v>= (Tk x P) : Qt</v>
          </cell>
          <cell r="G316" t="str">
            <v>(L01)</v>
          </cell>
          <cell r="H316">
            <v>0.24988844265952695</v>
          </cell>
          <cell r="I316" t="str">
            <v>Jam</v>
          </cell>
        </row>
        <row r="317">
          <cell r="D317" t="str">
            <v>- Mandor</v>
          </cell>
          <cell r="E317" t="str">
            <v>= (Tk x M) : Qt</v>
          </cell>
          <cell r="G317" t="str">
            <v>(L03)</v>
          </cell>
          <cell r="H317">
            <v>3.5698348951360995E-2</v>
          </cell>
          <cell r="I317" t="str">
            <v>Jam</v>
          </cell>
        </row>
        <row r="319">
          <cell r="A319" t="str">
            <v>4.</v>
          </cell>
          <cell r="C319" t="str">
            <v>HARGA DASAR SATUAN UPAH, BAHAN DAN ALAT</v>
          </cell>
        </row>
        <row r="320">
          <cell r="C320" t="str">
            <v>Lihat lampiran.</v>
          </cell>
        </row>
        <row r="322">
          <cell r="A322" t="str">
            <v>5.</v>
          </cell>
          <cell r="C322" t="str">
            <v>ANALISA HARGA SATUAN PEKERJAAN</v>
          </cell>
        </row>
        <row r="323">
          <cell r="C323" t="str">
            <v>Lihat perhitungan dalam FORMULIR STANDAR UNTUK</v>
          </cell>
        </row>
        <row r="324">
          <cell r="C324" t="str">
            <v>PEREKEMAN ANALISA MASING-MASING HARGA</v>
          </cell>
        </row>
        <row r="325">
          <cell r="C325" t="str">
            <v>SATUAN.</v>
          </cell>
        </row>
        <row r="326">
          <cell r="C326" t="str">
            <v>Didapat Harga Satuan Pekerjaan :</v>
          </cell>
        </row>
        <row r="328">
          <cell r="C328" t="str">
            <v xml:space="preserve">Rp.  </v>
          </cell>
          <cell r="D328">
            <v>339689.1293655812</v>
          </cell>
          <cell r="E328" t="str">
            <v xml:space="preserve"> / M3.</v>
          </cell>
        </row>
        <row r="331">
          <cell r="A331" t="str">
            <v>6.</v>
          </cell>
          <cell r="C331" t="str">
            <v>WAKTU PELAKSANAAN YANG DIPERLUKAN</v>
          </cell>
        </row>
        <row r="332">
          <cell r="C332" t="str">
            <v>Waktu pelaksanaan</v>
          </cell>
          <cell r="D332" t="str">
            <v>:  . . . . . . .  bulan</v>
          </cell>
        </row>
        <row r="334">
          <cell r="A334" t="str">
            <v>7.</v>
          </cell>
          <cell r="C334" t="str">
            <v>VOLUME PEKERJAAN YANG DIPERLUKAN</v>
          </cell>
        </row>
        <row r="335">
          <cell r="C335" t="str">
            <v>Volume pekerjaan  :</v>
          </cell>
          <cell r="D335">
            <v>0</v>
          </cell>
          <cell r="E335" t="str">
            <v>M3</v>
          </cell>
        </row>
        <row r="359">
          <cell r="A359" t="str">
            <v>ITEM PEMBAYARAN NO.</v>
          </cell>
          <cell r="D359" t="str">
            <v>:  4.2 (4)</v>
          </cell>
          <cell r="J359" t="str">
            <v>Analisa EI-424</v>
          </cell>
          <cell r="T359" t="str">
            <v>Analisa EI-424</v>
          </cell>
        </row>
        <row r="360">
          <cell r="A360" t="str">
            <v>JENIS PEKERJAAN</v>
          </cell>
          <cell r="D360" t="str">
            <v>:  SEMEN Utk. Pond. Semen Tanah</v>
          </cell>
        </row>
        <row r="361">
          <cell r="A361" t="str">
            <v>SATUAN PEMBAYARAN</v>
          </cell>
          <cell r="D361" t="str">
            <v>:  TON</v>
          </cell>
          <cell r="J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>: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>:</v>
          </cell>
        </row>
        <row r="368">
          <cell r="A368">
            <v>1</v>
          </cell>
          <cell r="C368" t="str">
            <v>Pekerjaan dilakukan secara manual</v>
          </cell>
          <cell r="L368" t="str">
            <v>NAMA PAKET</v>
          </cell>
          <cell r="O368" t="str">
            <v>: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>:</v>
          </cell>
        </row>
        <row r="370">
          <cell r="A370">
            <v>3</v>
          </cell>
          <cell r="C370" t="str">
            <v>Kondisi Jalan   :  sedang / baik</v>
          </cell>
          <cell r="L370" t="str">
            <v>ITEM PEMBAYARAN NO.</v>
          </cell>
          <cell r="O370" t="str">
            <v>:  4.2 (4)</v>
          </cell>
          <cell r="R370" t="str">
            <v>PERKIRAAN VOL. PEK.</v>
          </cell>
          <cell r="T370" t="str">
            <v>:</v>
          </cell>
          <cell r="U370">
            <v>0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SEMEN Utk. Pond. Semen Tanah</v>
          </cell>
          <cell r="R371" t="str">
            <v>TOTAL HARGA (Rp.)</v>
          </cell>
          <cell r="T371" t="str">
            <v>:</v>
          </cell>
          <cell r="U371">
            <v>0</v>
          </cell>
        </row>
        <row r="372">
          <cell r="A372">
            <v>5</v>
          </cell>
          <cell r="C372" t="str">
            <v>Jam kerja efektif per-hari</v>
          </cell>
          <cell r="G372" t="str">
            <v>Tk</v>
          </cell>
          <cell r="H372">
            <v>7</v>
          </cell>
          <cell r="I372" t="str">
            <v>Jam</v>
          </cell>
          <cell r="L372" t="str">
            <v>SATUAN PEMBAYARAN</v>
          </cell>
          <cell r="O372" t="str">
            <v>:  TON</v>
          </cell>
          <cell r="R372" t="str">
            <v>% THD. BIAYA PROYEK</v>
          </cell>
          <cell r="T372" t="str">
            <v>:</v>
          </cell>
          <cell r="U372" t="e">
            <v>#DIV/0!</v>
          </cell>
        </row>
        <row r="373">
          <cell r="A373">
            <v>6</v>
          </cell>
          <cell r="C373" t="str">
            <v>Semen diangkut dari Base Camp ke lapangan</v>
          </cell>
        </row>
        <row r="374">
          <cell r="C374" t="str">
            <v>dengan menggunakan Dump Truck</v>
          </cell>
        </row>
        <row r="375">
          <cell r="A375">
            <v>7</v>
          </cell>
          <cell r="C375" t="str">
            <v>Satu hari dapat diselesaikan hamparan Soil Cement</v>
          </cell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C376" t="str">
            <v>sepanjang</v>
          </cell>
          <cell r="G376" t="str">
            <v>Ls</v>
          </cell>
          <cell r="H376">
            <v>400</v>
          </cell>
          <cell r="I376" t="str">
            <v>M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8</v>
          </cell>
          <cell r="C377" t="str">
            <v>Faktor kehilangan bahan</v>
          </cell>
          <cell r="G377" t="str">
            <v>Fh</v>
          </cell>
          <cell r="H377">
            <v>1.05</v>
          </cell>
          <cell r="I377" t="str">
            <v>-</v>
          </cell>
          <cell r="R377" t="str">
            <v>(Rp.)</v>
          </cell>
          <cell r="S377" t="str">
            <v>(Rp.)</v>
          </cell>
        </row>
        <row r="378">
          <cell r="A378">
            <v>9</v>
          </cell>
          <cell r="C378" t="str">
            <v>Tebal hamparan</v>
          </cell>
          <cell r="G378" t="str">
            <v>t</v>
          </cell>
          <cell r="H378">
            <v>0.15</v>
          </cell>
          <cell r="I378" t="str">
            <v>M</v>
          </cell>
        </row>
        <row r="380">
          <cell r="A380" t="str">
            <v>II.</v>
          </cell>
          <cell r="C380" t="str">
            <v>URUTAN KERJA</v>
          </cell>
          <cell r="L380" t="str">
            <v>A.</v>
          </cell>
          <cell r="N380" t="str">
            <v>TENAGA</v>
          </cell>
        </row>
        <row r="381">
          <cell r="A381">
            <v>1</v>
          </cell>
          <cell r="C381" t="str">
            <v>Dump Truck mengangkut semen dari Base Camp</v>
          </cell>
        </row>
        <row r="382">
          <cell r="C382" t="str">
            <v>ke lokasi Pekerjaan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2.4305555555555554</v>
          </cell>
          <cell r="R382">
            <v>2857.14</v>
          </cell>
          <cell r="U382">
            <v>6944.4374999999991</v>
          </cell>
        </row>
        <row r="383">
          <cell r="A383">
            <v>2</v>
          </cell>
          <cell r="C383" t="str">
            <v>Semen diatur/disusun di tempat hamparan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0.16203703703703703</v>
          </cell>
          <cell r="R383">
            <v>3214.29</v>
          </cell>
          <cell r="U383">
            <v>520.83402777777781</v>
          </cell>
        </row>
        <row r="384">
          <cell r="C384" t="str">
            <v>soil/tanah oleh tenaga manusia</v>
          </cell>
        </row>
        <row r="386">
          <cell r="A386" t="str">
            <v>III.</v>
          </cell>
          <cell r="C386" t="str">
            <v>PEMAKAIAN BAHAN, ALAT DAN TENAGA</v>
          </cell>
          <cell r="Q386" t="str">
            <v xml:space="preserve">JUMLAH HARGA TENAGA   </v>
          </cell>
          <cell r="U386">
            <v>7465.271527777777</v>
          </cell>
        </row>
        <row r="387">
          <cell r="A387" t="str">
            <v xml:space="preserve">   1.</v>
          </cell>
          <cell r="C387" t="str">
            <v>BAHAN</v>
          </cell>
        </row>
        <row r="388">
          <cell r="C388" t="str">
            <v>Semen yang diperlukan / ton   = (1 x Fh) x 1000</v>
          </cell>
          <cell r="G388" t="str">
            <v>(M12)</v>
          </cell>
          <cell r="H388">
            <v>1050</v>
          </cell>
          <cell r="I388" t="str">
            <v>Kg</v>
          </cell>
          <cell r="L388" t="str">
            <v>B.</v>
          </cell>
          <cell r="N388" t="str">
            <v>BAHAN</v>
          </cell>
        </row>
        <row r="389">
          <cell r="L389" t="str">
            <v>1.</v>
          </cell>
          <cell r="N389" t="str">
            <v>Semen</v>
          </cell>
          <cell r="O389" t="str">
            <v>(M12)</v>
          </cell>
          <cell r="P389" t="str">
            <v>Kg</v>
          </cell>
          <cell r="Q389">
            <v>1050</v>
          </cell>
          <cell r="R389">
            <v>550.92499999999995</v>
          </cell>
          <cell r="U389">
            <v>578471.25</v>
          </cell>
        </row>
        <row r="390">
          <cell r="A390" t="str">
            <v xml:space="preserve">   2.</v>
          </cell>
          <cell r="C390" t="str">
            <v>ALAT</v>
          </cell>
        </row>
        <row r="391">
          <cell r="A391" t="str">
            <v>2.a.</v>
          </cell>
          <cell r="C391" t="str">
            <v>DUMP TRUCK</v>
          </cell>
          <cell r="G391" t="str">
            <v>(E08)</v>
          </cell>
        </row>
        <row r="392">
          <cell r="C392" t="str">
            <v>Kapasitas bak</v>
          </cell>
          <cell r="G392" t="str">
            <v>V</v>
          </cell>
          <cell r="H392">
            <v>10</v>
          </cell>
          <cell r="I392" t="str">
            <v>Ton</v>
          </cell>
        </row>
        <row r="393">
          <cell r="C393" t="str">
            <v>Faktor efisiensi alat</v>
          </cell>
          <cell r="G393" t="str">
            <v>Fa</v>
          </cell>
          <cell r="H393">
            <v>0.83</v>
          </cell>
          <cell r="I393" t="str">
            <v>-</v>
          </cell>
        </row>
        <row r="394">
          <cell r="C394" t="str">
            <v>Kecepatan rata-rata bermuatan</v>
          </cell>
          <cell r="G394" t="str">
            <v>v1</v>
          </cell>
          <cell r="H394">
            <v>45</v>
          </cell>
          <cell r="I394" t="str">
            <v>Km / Jam</v>
          </cell>
        </row>
        <row r="395">
          <cell r="C395" t="str">
            <v>Kecepatan rata-rata kosong</v>
          </cell>
          <cell r="G395" t="str">
            <v>v2</v>
          </cell>
          <cell r="H395">
            <v>60</v>
          </cell>
          <cell r="I395" t="str">
            <v>Km / Jam</v>
          </cell>
        </row>
        <row r="396">
          <cell r="C396" t="str">
            <v>Waktu siklus</v>
          </cell>
          <cell r="G396" t="str">
            <v>Ts1</v>
          </cell>
          <cell r="Q396" t="str">
            <v xml:space="preserve">JUMLAH HARGA BAHAN   </v>
          </cell>
          <cell r="U396">
            <v>578471.25</v>
          </cell>
        </row>
        <row r="397">
          <cell r="C397" t="str">
            <v>- Waktu tempuh isi            = (L : v1) x 60</v>
          </cell>
          <cell r="G397" t="str">
            <v>T1</v>
          </cell>
          <cell r="H397">
            <v>11.633333333333333</v>
          </cell>
          <cell r="I397" t="str">
            <v>menit</v>
          </cell>
        </row>
        <row r="398">
          <cell r="C398" t="str">
            <v>- Waktu tempuh kosong   = (L : v2) x 60</v>
          </cell>
          <cell r="G398" t="str">
            <v>T2</v>
          </cell>
          <cell r="H398">
            <v>8.7249999999999996</v>
          </cell>
          <cell r="I398" t="str">
            <v>menit</v>
          </cell>
          <cell r="L398" t="str">
            <v>C.</v>
          </cell>
          <cell r="N398" t="str">
            <v>PERALATAN</v>
          </cell>
        </row>
        <row r="399">
          <cell r="C399" t="str">
            <v>- Waktu mengisi</v>
          </cell>
          <cell r="G399" t="str">
            <v>T3</v>
          </cell>
          <cell r="H399">
            <v>40</v>
          </cell>
          <cell r="I399" t="str">
            <v>menit</v>
          </cell>
          <cell r="L399" t="str">
            <v>1.</v>
          </cell>
          <cell r="N399" t="str">
            <v>Dump Truck</v>
          </cell>
          <cell r="O399" t="str">
            <v>(E08)</v>
          </cell>
          <cell r="P399" t="str">
            <v>Jam</v>
          </cell>
          <cell r="Q399">
            <v>0.21159889558232936</v>
          </cell>
          <cell r="R399">
            <v>153645.58193291764</v>
          </cell>
          <cell r="U399">
            <v>32511.23544810967</v>
          </cell>
        </row>
        <row r="400">
          <cell r="C400" t="str">
            <v>- Waktu bongkar</v>
          </cell>
          <cell r="G400" t="str">
            <v>T4</v>
          </cell>
          <cell r="H400">
            <v>30</v>
          </cell>
          <cell r="I400" t="str">
            <v>menit</v>
          </cell>
        </row>
        <row r="401">
          <cell r="C401" t="str">
            <v>- Lain-lain</v>
          </cell>
          <cell r="G401" t="str">
            <v>T5</v>
          </cell>
          <cell r="H401">
            <v>10</v>
          </cell>
          <cell r="I401" t="str">
            <v>menit</v>
          </cell>
        </row>
        <row r="402">
          <cell r="G402" t="str">
            <v>Ts1</v>
          </cell>
          <cell r="H402">
            <v>100.35833333333333</v>
          </cell>
          <cell r="I402" t="str">
            <v>menit</v>
          </cell>
        </row>
        <row r="404">
          <cell r="C404" t="str">
            <v>Kap. Prod. / jam =</v>
          </cell>
          <cell r="D404" t="str">
            <v>V x Fa x 60</v>
          </cell>
          <cell r="G404" t="str">
            <v>Q1</v>
          </cell>
          <cell r="H404">
            <v>4.7259225869206762</v>
          </cell>
          <cell r="I404" t="str">
            <v>Ton</v>
          </cell>
        </row>
        <row r="405">
          <cell r="D405" t="str">
            <v xml:space="preserve">   Fh x Ts1</v>
          </cell>
        </row>
        <row r="407">
          <cell r="C407" t="str">
            <v>Koefisien Alat/Ton</v>
          </cell>
          <cell r="D407" t="str">
            <v xml:space="preserve">  =    1 / Q1</v>
          </cell>
          <cell r="G407" t="str">
            <v>(E08)</v>
          </cell>
          <cell r="H407">
            <v>0.21159889558232936</v>
          </cell>
          <cell r="I407" t="str">
            <v>Jam</v>
          </cell>
        </row>
        <row r="408">
          <cell r="Q408" t="str">
            <v xml:space="preserve">JUMLAH HARGA PERALATAN   </v>
          </cell>
          <cell r="U408">
            <v>32511.23544810967</v>
          </cell>
        </row>
        <row r="409">
          <cell r="A409" t="str">
            <v xml:space="preserve">   3.</v>
          </cell>
          <cell r="C409" t="str">
            <v>TENAGA</v>
          </cell>
        </row>
        <row r="410">
          <cell r="C410" t="str">
            <v>Lebar Hamparan Soil Cement</v>
          </cell>
          <cell r="G410" t="str">
            <v>b</v>
          </cell>
          <cell r="H410">
            <v>6</v>
          </cell>
          <cell r="I410" t="str">
            <v>M</v>
          </cell>
          <cell r="L410" t="str">
            <v>D.</v>
          </cell>
          <cell r="N410" t="str">
            <v>JUMLAH HARGA TENAGA, BAHAN DAN PERALATAN  ( A + B + C )</v>
          </cell>
          <cell r="U410">
            <v>618447.75697588746</v>
          </cell>
        </row>
        <row r="411">
          <cell r="C411" t="str">
            <v>Kadar semen  (3 - 12) %</v>
          </cell>
          <cell r="G411" t="str">
            <v>s</v>
          </cell>
          <cell r="H411">
            <v>7.5</v>
          </cell>
          <cell r="I411" t="str">
            <v>%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61844.775697588746</v>
          </cell>
        </row>
        <row r="412">
          <cell r="C412" t="str">
            <v>Berat jenis tanah</v>
          </cell>
          <cell r="G412" t="str">
            <v>Bj</v>
          </cell>
          <cell r="H412">
            <v>1.6</v>
          </cell>
          <cell r="I412" t="str">
            <v>ton / M3</v>
          </cell>
          <cell r="L412" t="str">
            <v>F.</v>
          </cell>
          <cell r="N412" t="str">
            <v>HARGA SATUAN PEKERJAAN  ( D + E )</v>
          </cell>
          <cell r="U412">
            <v>680292.53267347626</v>
          </cell>
        </row>
        <row r="413">
          <cell r="C413" t="str">
            <v>Setiap hari dengan produksi = {(s : 100) x t x b x Ls} x Bj</v>
          </cell>
          <cell r="G413" t="str">
            <v>Qt</v>
          </cell>
          <cell r="H413">
            <v>43.2</v>
          </cell>
          <cell r="I413" t="str">
            <v>Ton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N414" t="str">
            <v>berat untuk bahan-bahan.</v>
          </cell>
        </row>
        <row r="415">
          <cell r="C415" t="str">
            <v>Kebutuhan tenaga :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D416" t="str">
            <v>- Pekerja</v>
          </cell>
          <cell r="G416" t="str">
            <v>P</v>
          </cell>
          <cell r="H416">
            <v>15</v>
          </cell>
          <cell r="I416" t="str">
            <v>orang</v>
          </cell>
          <cell r="N416" t="str">
            <v>mata pembayaran.</v>
          </cell>
        </row>
        <row r="417"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halaman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4.2 (4)</v>
          </cell>
          <cell r="J420" t="str">
            <v>Analisa EI-424</v>
          </cell>
        </row>
        <row r="421">
          <cell r="A421" t="str">
            <v>JENIS PEKERJAAN</v>
          </cell>
          <cell r="D421" t="str">
            <v>:  SEMEN Utk. Pond. Semen Tanah</v>
          </cell>
        </row>
        <row r="422">
          <cell r="A422" t="str">
            <v>SATUAN PEMBAYARAN</v>
          </cell>
          <cell r="D422" t="str">
            <v>:  TON</v>
          </cell>
          <cell r="J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>Koefisien tenaga / Ton  :</v>
          </cell>
        </row>
        <row r="429">
          <cell r="D429" t="str">
            <v>- Pekerja</v>
          </cell>
          <cell r="E429" t="str">
            <v>= (Tk x P) : Qt</v>
          </cell>
          <cell r="G429" t="str">
            <v>(L01)</v>
          </cell>
          <cell r="H429">
            <v>2.4305555555555554</v>
          </cell>
          <cell r="I429" t="str">
            <v>Jam</v>
          </cell>
        </row>
        <row r="430">
          <cell r="D430" t="str">
            <v>- Mandor</v>
          </cell>
          <cell r="E430" t="str">
            <v>= (Tk x M) : Qt</v>
          </cell>
          <cell r="G430" t="str">
            <v>(L03)</v>
          </cell>
          <cell r="H430">
            <v>0.16203703703703703</v>
          </cell>
          <cell r="I430" t="str">
            <v>Jam</v>
          </cell>
        </row>
        <row r="433">
          <cell r="A433" t="str">
            <v>4.</v>
          </cell>
          <cell r="C433" t="str">
            <v>HARGA DASAR SATUAN UPAH, BAHAN DAN ALAT</v>
          </cell>
        </row>
        <row r="434">
          <cell r="C434" t="str">
            <v>Lihat lampiran.</v>
          </cell>
        </row>
        <row r="437">
          <cell r="A437" t="str">
            <v>5.</v>
          </cell>
          <cell r="C437" t="str">
            <v>ANALISA HARGA SATUAN PEKERJAAN</v>
          </cell>
        </row>
        <row r="438">
          <cell r="C438" t="str">
            <v>Lihat perhitungan dalam FORMULIR STANDAR UNTUK</v>
          </cell>
        </row>
        <row r="439">
          <cell r="C439" t="str">
            <v>PEREKEMAN ANALISA MASING-MASING HARGA</v>
          </cell>
        </row>
        <row r="440">
          <cell r="C440" t="str">
            <v>SATUAN.</v>
          </cell>
        </row>
        <row r="441">
          <cell r="C441" t="str">
            <v>Didapat Harga Satuan Pekerjaan :</v>
          </cell>
        </row>
        <row r="443">
          <cell r="C443" t="str">
            <v xml:space="preserve">Rp.  </v>
          </cell>
          <cell r="D443">
            <v>680292.53267347626</v>
          </cell>
          <cell r="E443" t="str">
            <v xml:space="preserve"> / Ton</v>
          </cell>
        </row>
        <row r="446">
          <cell r="A446" t="str">
            <v>6.</v>
          </cell>
          <cell r="C446" t="str">
            <v>WAKTU PELAKSANAAN YANG DIPERLUKAN</v>
          </cell>
        </row>
        <row r="447">
          <cell r="C447" t="str">
            <v>Waktu pelaksanaan</v>
          </cell>
          <cell r="D447" t="str">
            <v>:  . . . . . . .  bulan</v>
          </cell>
        </row>
        <row r="449">
          <cell r="A449" t="str">
            <v>7.</v>
          </cell>
          <cell r="C449" t="str">
            <v>VOLUME PEKERJAAN YANG DIPERLUKAN</v>
          </cell>
        </row>
        <row r="450">
          <cell r="C450" t="str">
            <v>Volume pekerjaan  :</v>
          </cell>
          <cell r="D450">
            <v>0</v>
          </cell>
          <cell r="E450" t="str">
            <v>Ton</v>
          </cell>
        </row>
        <row r="479">
          <cell r="A479" t="str">
            <v>ITEM PEMBAYARAN NO.</v>
          </cell>
          <cell r="D479" t="str">
            <v>:  4.2 (3)</v>
          </cell>
          <cell r="J479" t="str">
            <v>Analisa EI-423</v>
          </cell>
          <cell r="T479" t="str">
            <v>Analisa EI-423</v>
          </cell>
        </row>
        <row r="480">
          <cell r="A480" t="str">
            <v>JENIS PEKERJAAN</v>
          </cell>
          <cell r="D480" t="str">
            <v>:  Lapis Pondasi Semen Tanah</v>
          </cell>
        </row>
        <row r="481">
          <cell r="A481" t="str">
            <v>SATUAN PEMBAYARAN</v>
          </cell>
          <cell r="D481" t="str">
            <v>:  M3</v>
          </cell>
          <cell r="J481" t="str">
            <v xml:space="preserve">         URAIAN ANALISA HARGA SATUAN</v>
          </cell>
          <cell r="L481" t="str">
            <v>FORMULIR STANDAR UNTUK</v>
          </cell>
        </row>
        <row r="482">
          <cell r="L482" t="str">
            <v>PEREKAMAN ANALISA MASING-MASING HARGA SATUAN</v>
          </cell>
        </row>
        <row r="483">
          <cell r="L483">
            <v>0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6">
          <cell r="L486" t="str">
            <v>PROYEK</v>
          </cell>
          <cell r="O486" t="str">
            <v>:</v>
          </cell>
        </row>
        <row r="487">
          <cell r="A487" t="str">
            <v>I.</v>
          </cell>
          <cell r="C487" t="str">
            <v>ASUMSI</v>
          </cell>
          <cell r="L487" t="str">
            <v>No. PAKET KONTRAK</v>
          </cell>
          <cell r="O487" t="str">
            <v>:</v>
          </cell>
        </row>
        <row r="488">
          <cell r="A488">
            <v>1</v>
          </cell>
          <cell r="C488" t="str">
            <v>Pekerjaan dilakukan secara mekanik</v>
          </cell>
          <cell r="L488" t="str">
            <v>NAMA PAKET</v>
          </cell>
          <cell r="O488" t="str">
            <v>:</v>
          </cell>
        </row>
        <row r="489">
          <cell r="A489">
            <v>2</v>
          </cell>
          <cell r="C489" t="str">
            <v>Lokasi pekerjaan : sepanjang jalan</v>
          </cell>
          <cell r="L489" t="str">
            <v>PROP / KAB / KODYA</v>
          </cell>
          <cell r="O489" t="str">
            <v>:</v>
          </cell>
        </row>
        <row r="490">
          <cell r="A490">
            <v>3</v>
          </cell>
          <cell r="C490" t="str">
            <v>Kondisi Jalan   :  sedang / baik</v>
          </cell>
          <cell r="L490" t="str">
            <v>ITEM PEMBAYARAN NO.</v>
          </cell>
          <cell r="O490" t="str">
            <v>:  4.2 (3)</v>
          </cell>
          <cell r="R490" t="str">
            <v>PERKIRAAN VOL. PEK.</v>
          </cell>
          <cell r="T490" t="str">
            <v>:</v>
          </cell>
          <cell r="U490">
            <v>0</v>
          </cell>
        </row>
        <row r="491">
          <cell r="A491">
            <v>4</v>
          </cell>
          <cell r="C491" t="str">
            <v>Jarak rata-rata sumber material ke lokasi pekerjaan</v>
          </cell>
          <cell r="G491" t="str">
            <v>L</v>
          </cell>
          <cell r="H491">
            <v>8.7249999999999996</v>
          </cell>
          <cell r="I491" t="str">
            <v>Km</v>
          </cell>
          <cell r="L491" t="str">
            <v>JENIS PEKERJAAN</v>
          </cell>
          <cell r="O491" t="str">
            <v>:  Lapis Pondasi Semen Tanah</v>
          </cell>
          <cell r="R491" t="str">
            <v>TOTAL HARGA (Rp.)</v>
          </cell>
          <cell r="T491" t="str">
            <v>:</v>
          </cell>
          <cell r="U491">
            <v>0</v>
          </cell>
        </row>
        <row r="492">
          <cell r="A492">
            <v>5</v>
          </cell>
          <cell r="C492" t="str">
            <v>Jam kerja efektif per-hari</v>
          </cell>
          <cell r="G492" t="str">
            <v>Tk</v>
          </cell>
          <cell r="H492">
            <v>7</v>
          </cell>
          <cell r="I492" t="str">
            <v>Jam</v>
          </cell>
          <cell r="L492" t="str">
            <v>SATUAN PEMBAYARAN</v>
          </cell>
          <cell r="O492" t="str">
            <v>:  M3</v>
          </cell>
          <cell r="R492" t="str">
            <v>% THD. BIAYA PROYEK</v>
          </cell>
          <cell r="T492" t="str">
            <v>:</v>
          </cell>
          <cell r="U492" t="e">
            <v>#DIV/0!</v>
          </cell>
        </row>
        <row r="493">
          <cell r="A493">
            <v>6</v>
          </cell>
          <cell r="C493" t="str">
            <v>Harga pembayaran tidak termasuk semen ( semen</v>
          </cell>
        </row>
        <row r="494">
          <cell r="C494" t="str">
            <v>dibayar dalam item tersendiri)</v>
          </cell>
        </row>
        <row r="495">
          <cell r="A495">
            <v>7</v>
          </cell>
          <cell r="C495" t="str">
            <v>Satu hari dapat diselesaikan hamparan Soil Cement</v>
          </cell>
          <cell r="Q495" t="str">
            <v>PERKIRAAN</v>
          </cell>
          <cell r="R495" t="str">
            <v>HARGA</v>
          </cell>
          <cell r="S495" t="str">
            <v>JUMLAH</v>
          </cell>
        </row>
        <row r="496">
          <cell r="C496" t="str">
            <v>sepanjang</v>
          </cell>
          <cell r="G496" t="str">
            <v>Ls</v>
          </cell>
          <cell r="H496">
            <v>400</v>
          </cell>
          <cell r="I496" t="str">
            <v>M</v>
          </cell>
          <cell r="L496" t="str">
            <v>NO.</v>
          </cell>
          <cell r="N496" t="str">
            <v>KOMPONEN</v>
          </cell>
          <cell r="P496" t="str">
            <v>SATUAN</v>
          </cell>
          <cell r="Q496" t="str">
            <v>KUANTITAS</v>
          </cell>
          <cell r="R496" t="str">
            <v>SATUAN</v>
          </cell>
          <cell r="S496" t="str">
            <v>HARGA</v>
          </cell>
        </row>
        <row r="497">
          <cell r="A497">
            <v>8</v>
          </cell>
          <cell r="C497" t="str">
            <v>Faktor kembang material (padat - lepas)</v>
          </cell>
          <cell r="G497" t="str">
            <v>Fk</v>
          </cell>
          <cell r="H497">
            <v>1.2</v>
          </cell>
          <cell r="I497" t="str">
            <v>-</v>
          </cell>
          <cell r="R497" t="str">
            <v>(Rp.)</v>
          </cell>
          <cell r="S497" t="str">
            <v>(Rp.)</v>
          </cell>
        </row>
        <row r="498">
          <cell r="A498">
            <v>9</v>
          </cell>
          <cell r="C498" t="str">
            <v>Tebal hamparan padat</v>
          </cell>
          <cell r="G498" t="str">
            <v>t</v>
          </cell>
          <cell r="H498">
            <v>0.15</v>
          </cell>
          <cell r="I498" t="str">
            <v>M</v>
          </cell>
        </row>
        <row r="500">
          <cell r="A500" t="str">
            <v>II.</v>
          </cell>
          <cell r="C500" t="str">
            <v>URUTAN KERJA</v>
          </cell>
          <cell r="L500" t="str">
            <v>A.</v>
          </cell>
          <cell r="N500" t="str">
            <v>TENAGA</v>
          </cell>
        </row>
        <row r="501">
          <cell r="A501">
            <v>1</v>
          </cell>
          <cell r="C501" t="str">
            <v>Whell Loader memuat material ke dalam Dump Truck</v>
          </cell>
        </row>
        <row r="502">
          <cell r="C502" t="str">
            <v>di lokasi sumber bahan</v>
          </cell>
          <cell r="L502" t="str">
            <v>1.</v>
          </cell>
          <cell r="N502" t="str">
            <v>Pekerja</v>
          </cell>
          <cell r="O502" t="str">
            <v>(L01)</v>
          </cell>
          <cell r="P502" t="str">
            <v>Jam</v>
          </cell>
          <cell r="Q502">
            <v>0.12494422132976349</v>
          </cell>
          <cell r="R502">
            <v>2857.14</v>
          </cell>
          <cell r="U502">
            <v>356.98313253012043</v>
          </cell>
        </row>
        <row r="503">
          <cell r="A503">
            <v>2</v>
          </cell>
          <cell r="C503" t="str">
            <v>Dump Truck mengangkut material ke lokasi pekerjaan</v>
          </cell>
          <cell r="L503" t="str">
            <v>2.</v>
          </cell>
          <cell r="N503" t="str">
            <v>Mandor</v>
          </cell>
          <cell r="O503" t="str">
            <v>(L03)</v>
          </cell>
          <cell r="P503" t="str">
            <v>Jam</v>
          </cell>
          <cell r="Q503">
            <v>1.7849174475680501E-2</v>
          </cell>
          <cell r="R503">
            <v>3214.29</v>
          </cell>
          <cell r="U503">
            <v>57.372423025435076</v>
          </cell>
        </row>
        <row r="504">
          <cell r="A504">
            <v>3</v>
          </cell>
          <cell r="C504" t="str">
            <v>Motor Grader menghampar material di lokasi pekerjaan</v>
          </cell>
        </row>
        <row r="505">
          <cell r="A505">
            <v>4</v>
          </cell>
          <cell r="C505" t="str">
            <v>Semen dan material tanah diaduk ditempat dengan</v>
          </cell>
        </row>
        <row r="506">
          <cell r="C506" t="str">
            <v>menggunakan Vulvi Mixer</v>
          </cell>
          <cell r="Q506" t="str">
            <v xml:space="preserve">JUMLAH HARGA TENAGA   </v>
          </cell>
          <cell r="U506">
            <v>414.3555555555555</v>
          </cell>
        </row>
        <row r="507">
          <cell r="A507">
            <v>5</v>
          </cell>
          <cell r="C507" t="str">
            <v>Sebelum pemadatan material dibasahi dengan</v>
          </cell>
        </row>
        <row r="508">
          <cell r="C508" t="str">
            <v>menggunakan Water Tank Truck</v>
          </cell>
          <cell r="L508" t="str">
            <v>B.</v>
          </cell>
          <cell r="N508" t="str">
            <v>BAHAN</v>
          </cell>
        </row>
        <row r="509">
          <cell r="A509">
            <v>6</v>
          </cell>
          <cell r="C509" t="str">
            <v>Pemadatan dilakukan dengan menggunakan</v>
          </cell>
          <cell r="L509" t="str">
            <v>1.</v>
          </cell>
          <cell r="N509" t="str">
            <v>Tanah Timbunan  (M08)</v>
          </cell>
          <cell r="P509" t="str">
            <v>M3</v>
          </cell>
          <cell r="Q509">
            <v>1.2</v>
          </cell>
          <cell r="R509">
            <v>20000</v>
          </cell>
          <cell r="U509">
            <v>24000</v>
          </cell>
        </row>
        <row r="510">
          <cell r="C510" t="str">
            <v>Vibrator Roller dan Pneumatic Tire Roller</v>
          </cell>
        </row>
        <row r="511">
          <cell r="A511">
            <v>7</v>
          </cell>
          <cell r="C511" t="str">
            <v>Selama pelaksanaan pekerjaan sekelompok pekerja</v>
          </cell>
        </row>
        <row r="512">
          <cell r="C512" t="str">
            <v>akan merapikan tepi hamparan dan level permukaan</v>
          </cell>
        </row>
        <row r="513">
          <cell r="C513" t="str">
            <v>dengan menggunakan alat bantu</v>
          </cell>
        </row>
        <row r="515">
          <cell r="A515" t="str">
            <v>III.</v>
          </cell>
          <cell r="C515" t="str">
            <v>PEMAKAIAN BAHAN, ALAT DAN TENAGA</v>
          </cell>
        </row>
        <row r="516">
          <cell r="Q516" t="str">
            <v xml:space="preserve">JUMLAH HARGA BAHAN   </v>
          </cell>
          <cell r="U516">
            <v>24000</v>
          </cell>
        </row>
        <row r="517">
          <cell r="A517" t="str">
            <v>1.</v>
          </cell>
          <cell r="C517" t="str">
            <v>BAHAN</v>
          </cell>
        </row>
        <row r="518">
          <cell r="C518" t="str">
            <v>Setiap M3 Soil Cement padat diperlukan = 1 x Fk</v>
          </cell>
          <cell r="G518" t="str">
            <v>(M08)</v>
          </cell>
          <cell r="H518">
            <v>1.2</v>
          </cell>
          <cell r="I518" t="str">
            <v>M3</v>
          </cell>
          <cell r="L518" t="str">
            <v>C.</v>
          </cell>
          <cell r="N518" t="str">
            <v>PERALATAN</v>
          </cell>
        </row>
        <row r="519">
          <cell r="L519" t="str">
            <v>1.</v>
          </cell>
          <cell r="N519" t="str">
            <v>Wheel Loader</v>
          </cell>
          <cell r="O519" t="str">
            <v>(E15)</v>
          </cell>
          <cell r="P519" t="str">
            <v>Jam</v>
          </cell>
          <cell r="Q519">
            <v>1.7849174475680497E-2</v>
          </cell>
          <cell r="R519">
            <v>163808.13869490434</v>
          </cell>
          <cell r="U519">
            <v>2923.8400481018175</v>
          </cell>
        </row>
        <row r="520">
          <cell r="A520" t="str">
            <v>2.</v>
          </cell>
          <cell r="C520" t="str">
            <v>ALAT</v>
          </cell>
          <cell r="L520" t="str">
            <v>2.</v>
          </cell>
          <cell r="N520" t="str">
            <v>Dump Truck</v>
          </cell>
          <cell r="O520" t="str">
            <v>(E08)</v>
          </cell>
          <cell r="P520" t="str">
            <v>Jam</v>
          </cell>
          <cell r="Q520">
            <v>0.16651888679214849</v>
          </cell>
          <cell r="R520">
            <v>153645.58193291764</v>
          </cell>
          <cell r="U520">
            <v>25584.89126400129</v>
          </cell>
        </row>
        <row r="521">
          <cell r="A521" t="str">
            <v>2.a.</v>
          </cell>
          <cell r="C521" t="str">
            <v>WHEL LOADER</v>
          </cell>
          <cell r="G521" t="str">
            <v>(E15)</v>
          </cell>
          <cell r="L521" t="str">
            <v>3.</v>
          </cell>
          <cell r="N521" t="str">
            <v>Motor Grader</v>
          </cell>
          <cell r="O521" t="str">
            <v>(E13)</v>
          </cell>
          <cell r="P521" t="str">
            <v>Jam</v>
          </cell>
          <cell r="Q521">
            <v>8.3668005354752342E-3</v>
          </cell>
          <cell r="R521">
            <v>201666.62574070093</v>
          </cell>
          <cell r="U521">
            <v>1687.3044322347801</v>
          </cell>
        </row>
        <row r="522">
          <cell r="C522" t="str">
            <v>Kapasitas bucket</v>
          </cell>
          <cell r="G522" t="str">
            <v>V</v>
          </cell>
          <cell r="H522">
            <v>1.5</v>
          </cell>
          <cell r="I522" t="str">
            <v>M3</v>
          </cell>
          <cell r="L522" t="str">
            <v>4.</v>
          </cell>
          <cell r="N522" t="str">
            <v>Tandem Roller</v>
          </cell>
          <cell r="O522" t="str">
            <v>(E17)</v>
          </cell>
          <cell r="P522" t="str">
            <v>Jam</v>
          </cell>
          <cell r="Q522">
            <v>1.7849174475680501E-2</v>
          </cell>
          <cell r="R522">
            <v>293927.19306224468</v>
          </cell>
          <cell r="U522">
            <v>5246.3577521150328</v>
          </cell>
        </row>
        <row r="523">
          <cell r="C523" t="str">
            <v>Faktor bucket</v>
          </cell>
          <cell r="G523" t="str">
            <v>Fb</v>
          </cell>
          <cell r="H523">
            <v>0.9</v>
          </cell>
          <cell r="I523" t="str">
            <v>-</v>
          </cell>
          <cell r="J523" t="str">
            <v>Pemuatan ringan</v>
          </cell>
          <cell r="L523" t="str">
            <v>5.</v>
          </cell>
          <cell r="N523" t="str">
            <v>P. Tyre Roller</v>
          </cell>
          <cell r="O523" t="str">
            <v>(E18)</v>
          </cell>
          <cell r="P523" t="str">
            <v>Jam</v>
          </cell>
          <cell r="Q523">
            <v>8.5676037483266403E-3</v>
          </cell>
          <cell r="R523">
            <v>113384.24751021285</v>
          </cell>
          <cell r="U523">
            <v>971.43130396969514</v>
          </cell>
        </row>
        <row r="524">
          <cell r="C524" t="str">
            <v>Faktor efisiensi alat</v>
          </cell>
          <cell r="G524" t="str">
            <v>Fa</v>
          </cell>
          <cell r="H524">
            <v>0.83</v>
          </cell>
          <cell r="I524" t="str">
            <v>-</v>
          </cell>
          <cell r="L524" t="str">
            <v>6.</v>
          </cell>
          <cell r="N524" t="str">
            <v>Water Tanker</v>
          </cell>
          <cell r="O524" t="str">
            <v>(E23)</v>
          </cell>
          <cell r="P524" t="str">
            <v>Jam</v>
          </cell>
          <cell r="Q524">
            <v>7.0281124497991983E-3</v>
          </cell>
          <cell r="R524">
            <v>67020.510980434308</v>
          </cell>
          <cell r="U524">
            <v>471.02768761349421</v>
          </cell>
        </row>
        <row r="525">
          <cell r="C525" t="str">
            <v>Waktu siklus :</v>
          </cell>
          <cell r="G525" t="str">
            <v>Ts1</v>
          </cell>
          <cell r="L525" t="str">
            <v>7.</v>
          </cell>
          <cell r="N525" t="str">
            <v>Fulvi Mixer</v>
          </cell>
          <cell r="O525" t="str">
            <v>(E27)</v>
          </cell>
          <cell r="P525" t="str">
            <v>Jam</v>
          </cell>
          <cell r="Q525">
            <v>1.9277108433734941E-2</v>
          </cell>
          <cell r="R525">
            <v>559029.00777943374</v>
          </cell>
          <cell r="U525">
            <v>10776.462800567399</v>
          </cell>
        </row>
        <row r="526">
          <cell r="C526" t="str">
            <v>- Muat</v>
          </cell>
          <cell r="G526" t="str">
            <v>T1</v>
          </cell>
          <cell r="H526">
            <v>0.5</v>
          </cell>
          <cell r="I526" t="str">
            <v>menit</v>
          </cell>
          <cell r="L526" t="str">
            <v>8.</v>
          </cell>
          <cell r="N526" t="str">
            <v>Alat Bantu</v>
          </cell>
          <cell r="P526" t="str">
            <v>Ls</v>
          </cell>
          <cell r="Q526">
            <v>1</v>
          </cell>
          <cell r="R526">
            <v>90</v>
          </cell>
          <cell r="U526">
            <v>90</v>
          </cell>
        </row>
        <row r="527">
          <cell r="C527" t="str">
            <v>- Lain-lain</v>
          </cell>
          <cell r="G527" t="str">
            <v>T2</v>
          </cell>
          <cell r="H527">
            <v>0.5</v>
          </cell>
          <cell r="I527" t="str">
            <v>menit</v>
          </cell>
        </row>
        <row r="528">
          <cell r="G528" t="str">
            <v>Ts1</v>
          </cell>
          <cell r="H528">
            <v>1</v>
          </cell>
          <cell r="I528" t="str">
            <v>menit</v>
          </cell>
          <cell r="Q528" t="str">
            <v xml:space="preserve">JUMLAH HARGA PERALATAN   </v>
          </cell>
          <cell r="U528">
            <v>47751.31528860351</v>
          </cell>
        </row>
        <row r="530">
          <cell r="C530" t="str">
            <v>Kap. Prod. / Jam  =</v>
          </cell>
          <cell r="D530" t="str">
            <v>V x Fb x Fa x 60</v>
          </cell>
          <cell r="G530" t="str">
            <v>Q1</v>
          </cell>
          <cell r="H530">
            <v>56.025000000000006</v>
          </cell>
          <cell r="I530" t="str">
            <v>M3</v>
          </cell>
          <cell r="L530" t="str">
            <v>D.</v>
          </cell>
          <cell r="N530" t="str">
            <v>JUMLAH HARGA TENAGA, BAHAN DAN PERALATAN  ( A + B + C )</v>
          </cell>
          <cell r="U530">
            <v>72165.67084415906</v>
          </cell>
        </row>
        <row r="531">
          <cell r="D531" t="str">
            <v>Fk x Ts1</v>
          </cell>
          <cell r="L531" t="str">
            <v>E.</v>
          </cell>
          <cell r="N531" t="str">
            <v>OVERHEAD &amp; PROFIT</v>
          </cell>
          <cell r="P531">
            <v>10</v>
          </cell>
          <cell r="Q531" t="str">
            <v>%  x  D</v>
          </cell>
          <cell r="U531">
            <v>7216.5670844159067</v>
          </cell>
        </row>
        <row r="532">
          <cell r="L532" t="str">
            <v>F.</v>
          </cell>
          <cell r="N532" t="str">
            <v>HARGA SATUAN PEKERJAAN  ( D + E )</v>
          </cell>
          <cell r="U532">
            <v>79382.237928574963</v>
          </cell>
        </row>
        <row r="533">
          <cell r="C533" t="str">
            <v>Koefisien Alat / M3</v>
          </cell>
          <cell r="D533" t="str">
            <v xml:space="preserve"> = 1 / Q1</v>
          </cell>
          <cell r="G533" t="str">
            <v>(E15)</v>
          </cell>
          <cell r="H533">
            <v>1.7849174475680497E-2</v>
          </cell>
          <cell r="I533" t="str">
            <v>Jam</v>
          </cell>
          <cell r="L533" t="str">
            <v>Note: 1</v>
          </cell>
          <cell r="N533" t="str">
            <v>SATUAN dapat berdasarkan atas jam operasi untuk Tenaga Kerja dan Peralatan, volume dan/atau ukuran</v>
          </cell>
        </row>
        <row r="534">
          <cell r="N534" t="str">
            <v>berat untuk bahan-bahan.</v>
          </cell>
        </row>
        <row r="535">
          <cell r="L535">
            <v>2</v>
          </cell>
          <cell r="N535" t="str">
            <v>Kuantitas satuan adalah kuantitas setiap komponen untuk menyelesaikan satu satuan pekerjaan dari nomor</v>
          </cell>
        </row>
        <row r="536">
          <cell r="N536" t="str">
            <v>mata pembayaran.</v>
          </cell>
        </row>
        <row r="537">
          <cell r="L537">
            <v>3</v>
          </cell>
          <cell r="N537" t="str">
            <v>Biaya satuan untuk peralatan sudah termasuk bahan bakar, bahan habis dipakai dan operator.</v>
          </cell>
        </row>
        <row r="538">
          <cell r="L538">
            <v>4</v>
          </cell>
          <cell r="N538" t="str">
            <v>Biaya satuan sudah termasuk pengeluaran untuk seluruh pajak yang berkaitan (tetapi tidak termasuk PPN</v>
          </cell>
        </row>
        <row r="539">
          <cell r="J539" t="str">
            <v>Berlanjut ke halaman berikut</v>
          </cell>
          <cell r="N539" t="str">
            <v>yang dibayar dari kontrak) dan biaya-biaya lainnya.</v>
          </cell>
        </row>
        <row r="540">
          <cell r="A540" t="str">
            <v>ITEM PEMBAYARAN NO.</v>
          </cell>
          <cell r="D540" t="str">
            <v>:  4.2 (3)</v>
          </cell>
          <cell r="J540" t="str">
            <v>Analisa EI-423</v>
          </cell>
        </row>
        <row r="541">
          <cell r="A541" t="str">
            <v>JENIS PEKERJAAN</v>
          </cell>
          <cell r="D541" t="str">
            <v>:  Lapis Pondasi Semen Tanah</v>
          </cell>
        </row>
        <row r="542">
          <cell r="A542" t="str">
            <v>SATUAN PEMBAYARAN</v>
          </cell>
          <cell r="D542" t="str">
            <v>:  M3</v>
          </cell>
          <cell r="J542" t="str">
            <v xml:space="preserve">         URAIAN ANALISA HARGA SATUAN</v>
          </cell>
        </row>
        <row r="543">
          <cell r="J543" t="str">
            <v>Lanjutan</v>
          </cell>
        </row>
        <row r="545">
          <cell r="A545" t="str">
            <v>No.</v>
          </cell>
          <cell r="C545" t="str">
            <v>U R A I A N</v>
          </cell>
          <cell r="G545" t="str">
            <v>KODE</v>
          </cell>
          <cell r="H545" t="str">
            <v>KOEF.</v>
          </cell>
          <cell r="I545" t="str">
            <v>SATUAN</v>
          </cell>
          <cell r="J545" t="str">
            <v>KETERANGAN</v>
          </cell>
        </row>
        <row r="548">
          <cell r="A548" t="str">
            <v>2.b.</v>
          </cell>
          <cell r="C548" t="str">
            <v>DUMP TRUCK</v>
          </cell>
          <cell r="G548" t="str">
            <v>(E08)</v>
          </cell>
        </row>
        <row r="549">
          <cell r="C549" t="str">
            <v>Kapasitas bak</v>
          </cell>
          <cell r="G549" t="str">
            <v>V</v>
          </cell>
          <cell r="H549">
            <v>4</v>
          </cell>
          <cell r="I549" t="str">
            <v>M3</v>
          </cell>
        </row>
        <row r="550">
          <cell r="C550" t="str">
            <v>Faktor efisiensi alat</v>
          </cell>
          <cell r="G550" t="str">
            <v>Fa</v>
          </cell>
          <cell r="H550">
            <v>0.83</v>
          </cell>
          <cell r="I550" t="str">
            <v>-</v>
          </cell>
        </row>
        <row r="551">
          <cell r="C551" t="str">
            <v>Kecepatan rata-rata bermuatan</v>
          </cell>
          <cell r="G551" t="str">
            <v>v1</v>
          </cell>
          <cell r="H551">
            <v>45</v>
          </cell>
          <cell r="I551" t="str">
            <v>Km / Jam</v>
          </cell>
        </row>
        <row r="552">
          <cell r="C552" t="str">
            <v>Kecepatan rata-rata kosong</v>
          </cell>
          <cell r="G552" t="str">
            <v>v2</v>
          </cell>
          <cell r="H552">
            <v>60</v>
          </cell>
          <cell r="I552" t="str">
            <v>Km / Jam</v>
          </cell>
        </row>
        <row r="553">
          <cell r="C553" t="str">
            <v>Waktu Siklus  :  - Waktu memuat = V : Q1 x 60</v>
          </cell>
          <cell r="G553" t="str">
            <v>T1</v>
          </cell>
          <cell r="H553">
            <v>4.283801874163319</v>
          </cell>
          <cell r="I553" t="str">
            <v>menit</v>
          </cell>
        </row>
        <row r="554">
          <cell r="C554" t="str">
            <v>- Waktu tempuh isi          = (L : v1) x 60</v>
          </cell>
          <cell r="G554" t="str">
            <v>T2</v>
          </cell>
          <cell r="H554">
            <v>11.633333333333333</v>
          </cell>
          <cell r="I554" t="str">
            <v>menit</v>
          </cell>
        </row>
        <row r="555">
          <cell r="C555" t="str">
            <v>- Waktu tempuh kosong   = (L : v2) x 60</v>
          </cell>
          <cell r="G555" t="str">
            <v>T3</v>
          </cell>
          <cell r="H555">
            <v>8.7249999999999996</v>
          </cell>
          <cell r="I555" t="str">
            <v>menit</v>
          </cell>
        </row>
        <row r="556">
          <cell r="C556" t="str">
            <v>- Lain-lain</v>
          </cell>
          <cell r="G556" t="str">
            <v>T4</v>
          </cell>
          <cell r="H556">
            <v>3</v>
          </cell>
          <cell r="I556" t="str">
            <v>menit</v>
          </cell>
        </row>
        <row r="557">
          <cell r="G557" t="str">
            <v>Ts2</v>
          </cell>
          <cell r="H557">
            <v>27.642135207496651</v>
          </cell>
          <cell r="I557" t="str">
            <v>menit</v>
          </cell>
        </row>
        <row r="559">
          <cell r="C559" t="str">
            <v>Kapasitas Prod. / jam =</v>
          </cell>
          <cell r="E559" t="str">
            <v>V x Fa x 60</v>
          </cell>
          <cell r="G559" t="str">
            <v>Q2</v>
          </cell>
          <cell r="H559">
            <v>6.0053247968695338</v>
          </cell>
          <cell r="I559" t="str">
            <v>M3</v>
          </cell>
        </row>
        <row r="560">
          <cell r="E560" t="str">
            <v xml:space="preserve">   Fk x Ts2</v>
          </cell>
        </row>
        <row r="562">
          <cell r="C562" t="str">
            <v>Koefisien Alat / M3</v>
          </cell>
          <cell r="D562" t="str">
            <v xml:space="preserve"> =    1 / Q2</v>
          </cell>
          <cell r="G562" t="str">
            <v>(E08)</v>
          </cell>
          <cell r="H562">
            <v>0.16651888679214849</v>
          </cell>
          <cell r="I562" t="str">
            <v>Jam</v>
          </cell>
        </row>
        <row r="564">
          <cell r="A564" t="str">
            <v>2.c.</v>
          </cell>
          <cell r="C564" t="str">
            <v>MOTOR GRADER</v>
          </cell>
          <cell r="G564" t="str">
            <v>(E13)</v>
          </cell>
        </row>
        <row r="565">
          <cell r="C565" t="str">
            <v>Panjang hamparan</v>
          </cell>
          <cell r="G565" t="str">
            <v>Lh</v>
          </cell>
          <cell r="H565">
            <v>100</v>
          </cell>
          <cell r="I565" t="str">
            <v>M</v>
          </cell>
        </row>
        <row r="566">
          <cell r="C566" t="str">
            <v>Lebar efektif kerja blade</v>
          </cell>
          <cell r="G566" t="str">
            <v>b</v>
          </cell>
          <cell r="H566">
            <v>2.4</v>
          </cell>
          <cell r="I566" t="str">
            <v>M</v>
          </cell>
        </row>
        <row r="567">
          <cell r="C567" t="str">
            <v>Faktor efisiensi alat</v>
          </cell>
          <cell r="G567" t="str">
            <v>Fa</v>
          </cell>
          <cell r="H567">
            <v>0.83</v>
          </cell>
          <cell r="I567" t="str">
            <v>-</v>
          </cell>
        </row>
        <row r="568">
          <cell r="C568" t="str">
            <v>Kecepatan rata-rata alat</v>
          </cell>
          <cell r="G568" t="str">
            <v>v</v>
          </cell>
          <cell r="H568">
            <v>4</v>
          </cell>
          <cell r="I568" t="str">
            <v>Km / Jam</v>
          </cell>
        </row>
        <row r="569">
          <cell r="C569" t="str">
            <v>Jumlah lintasan</v>
          </cell>
          <cell r="G569" t="str">
            <v>n</v>
          </cell>
          <cell r="H569">
            <v>6</v>
          </cell>
          <cell r="I569" t="str">
            <v>lintasan</v>
          </cell>
          <cell r="J569" t="str">
            <v>3 x pp</v>
          </cell>
        </row>
        <row r="570">
          <cell r="C570" t="str">
            <v>Waktu siklus</v>
          </cell>
          <cell r="G570" t="str">
            <v>Ts3</v>
          </cell>
        </row>
        <row r="571">
          <cell r="C571" t="str">
            <v>- Perataan 1 lintasan  = Lh : (v x 1000) x 60</v>
          </cell>
          <cell r="G571" t="str">
            <v>T1</v>
          </cell>
          <cell r="H571">
            <v>1.5</v>
          </cell>
          <cell r="I571" t="str">
            <v>menit</v>
          </cell>
        </row>
        <row r="572">
          <cell r="C572" t="str">
            <v>- Lain-lain</v>
          </cell>
          <cell r="G572" t="str">
            <v>T2</v>
          </cell>
          <cell r="H572">
            <v>1</v>
          </cell>
          <cell r="I572" t="str">
            <v>menit</v>
          </cell>
        </row>
        <row r="573">
          <cell r="G573" t="str">
            <v>Ts3</v>
          </cell>
          <cell r="H573">
            <v>2.5</v>
          </cell>
          <cell r="I573" t="str">
            <v>menit</v>
          </cell>
        </row>
        <row r="575">
          <cell r="C575" t="str">
            <v>Kap. Prod. / Jam  =</v>
          </cell>
          <cell r="D575" t="str">
            <v>Lh x b x t x Fa x 60</v>
          </cell>
          <cell r="G575" t="str">
            <v>Q3</v>
          </cell>
          <cell r="H575">
            <v>119.52</v>
          </cell>
          <cell r="I575" t="str">
            <v>M3</v>
          </cell>
        </row>
        <row r="576">
          <cell r="D576" t="str">
            <v>n x Ts3</v>
          </cell>
        </row>
        <row r="578">
          <cell r="C578" t="str">
            <v>Koefisien Alat / M3</v>
          </cell>
          <cell r="D578" t="str">
            <v xml:space="preserve"> =  1 / Q3</v>
          </cell>
          <cell r="G578" t="str">
            <v>(E13)</v>
          </cell>
          <cell r="H578">
            <v>8.3668005354752342E-3</v>
          </cell>
          <cell r="I578" t="str">
            <v>jam</v>
          </cell>
        </row>
        <row r="580">
          <cell r="A580" t="str">
            <v>2.d.</v>
          </cell>
          <cell r="C580" t="str">
            <v>TANDEM ROLLER</v>
          </cell>
          <cell r="G580" t="str">
            <v>(E19)</v>
          </cell>
        </row>
        <row r="581">
          <cell r="C581" t="str">
            <v>Kecepatan rata-rata alat</v>
          </cell>
          <cell r="G581" t="str">
            <v>v</v>
          </cell>
          <cell r="H581">
            <v>3</v>
          </cell>
          <cell r="I581" t="str">
            <v>Km / Jam</v>
          </cell>
        </row>
        <row r="582">
          <cell r="C582" t="str">
            <v>Lebar efektif pemadatan</v>
          </cell>
          <cell r="G582" t="str">
            <v>b</v>
          </cell>
          <cell r="H582">
            <v>1.2</v>
          </cell>
          <cell r="I582" t="str">
            <v>M</v>
          </cell>
        </row>
        <row r="583">
          <cell r="C583" t="str">
            <v>Jumlah lintasan</v>
          </cell>
          <cell r="G583" t="str">
            <v>n</v>
          </cell>
          <cell r="H583">
            <v>8</v>
          </cell>
          <cell r="I583" t="str">
            <v>lintasan</v>
          </cell>
          <cell r="J583" t="str">
            <v>4 x pp</v>
          </cell>
        </row>
        <row r="584">
          <cell r="C584" t="str">
            <v>Faktor efisiensi alat</v>
          </cell>
          <cell r="G584" t="str">
            <v>Fa</v>
          </cell>
          <cell r="H584">
            <v>0.83</v>
          </cell>
          <cell r="I584" t="str">
            <v>-</v>
          </cell>
        </row>
        <row r="586">
          <cell r="C586" t="str">
            <v xml:space="preserve">Kap. Prod. / Jam = </v>
          </cell>
          <cell r="D586" t="str">
            <v>(v x 1000) x b x t x Fa</v>
          </cell>
          <cell r="G586" t="str">
            <v>Q4</v>
          </cell>
          <cell r="H586">
            <v>56.024999999999999</v>
          </cell>
          <cell r="I586" t="str">
            <v>M3</v>
          </cell>
        </row>
        <row r="587">
          <cell r="D587" t="str">
            <v>n</v>
          </cell>
        </row>
        <row r="589">
          <cell r="C589" t="str">
            <v>Koefisien Alat / M3</v>
          </cell>
          <cell r="D589" t="str">
            <v xml:space="preserve"> = 1/ Q4</v>
          </cell>
          <cell r="G589" t="str">
            <v>(E19)</v>
          </cell>
          <cell r="H589">
            <v>1.7849174475680501E-2</v>
          </cell>
          <cell r="I589" t="str">
            <v>Jam</v>
          </cell>
        </row>
        <row r="591">
          <cell r="A591" t="str">
            <v>2.e.</v>
          </cell>
          <cell r="C591" t="str">
            <v>PNEUMATIC TIRE ROLLER</v>
          </cell>
          <cell r="G591" t="str">
            <v>(E18)</v>
          </cell>
        </row>
        <row r="592">
          <cell r="C592" t="str">
            <v>Kecepatan rata-rata alat</v>
          </cell>
          <cell r="G592" t="str">
            <v>v</v>
          </cell>
          <cell r="H592">
            <v>5</v>
          </cell>
          <cell r="I592" t="str">
            <v>Km / Jam</v>
          </cell>
        </row>
        <row r="593">
          <cell r="C593" t="str">
            <v>Lebar efektif pemadatan</v>
          </cell>
          <cell r="G593" t="str">
            <v>b</v>
          </cell>
          <cell r="H593">
            <v>1.5</v>
          </cell>
          <cell r="I593" t="str">
            <v>M</v>
          </cell>
        </row>
        <row r="594">
          <cell r="C594" t="str">
            <v>Jumlah lintasan</v>
          </cell>
          <cell r="G594" t="str">
            <v>n</v>
          </cell>
          <cell r="H594">
            <v>8</v>
          </cell>
          <cell r="I594" t="str">
            <v>lintasan</v>
          </cell>
          <cell r="J594" t="str">
            <v>4 x pp</v>
          </cell>
        </row>
        <row r="595">
          <cell r="C595" t="str">
            <v>Faktor efisiensi alat</v>
          </cell>
          <cell r="G595" t="str">
            <v>Fa</v>
          </cell>
          <cell r="H595">
            <v>0.83</v>
          </cell>
          <cell r="I595" t="str">
            <v>-</v>
          </cell>
        </row>
        <row r="598">
          <cell r="J598" t="str">
            <v>Berlanjut ke halaman berikut</v>
          </cell>
        </row>
        <row r="599">
          <cell r="A599" t="str">
            <v>ITEM PEMBAYARAN NO.</v>
          </cell>
          <cell r="D599" t="str">
            <v>:  4.2 (3)</v>
          </cell>
          <cell r="J599" t="str">
            <v>Analisa EI-423</v>
          </cell>
        </row>
        <row r="600">
          <cell r="A600" t="str">
            <v>JENIS PEKERJAAN</v>
          </cell>
          <cell r="D600" t="str">
            <v>:  Lapis Pondasi Semen Tanah</v>
          </cell>
        </row>
        <row r="601">
          <cell r="A601" t="str">
            <v>SATUAN PEMBAYARAN</v>
          </cell>
          <cell r="D601" t="str">
            <v>:  M3</v>
          </cell>
          <cell r="J601" t="str">
            <v xml:space="preserve">         URAIAN ANALISA HARGA SATUAN</v>
          </cell>
        </row>
        <row r="602">
          <cell r="J602" t="str">
            <v>Lanjutan</v>
          </cell>
        </row>
        <row r="604">
          <cell r="A604" t="str">
            <v>No.</v>
          </cell>
          <cell r="C604" t="str">
            <v>U R A I A N</v>
          </cell>
          <cell r="G604" t="str">
            <v>KODE</v>
          </cell>
          <cell r="H604" t="str">
            <v>KOEF.</v>
          </cell>
          <cell r="I604" t="str">
            <v>SATUAN</v>
          </cell>
          <cell r="J604" t="str">
            <v>KETERANGAN</v>
          </cell>
        </row>
        <row r="607">
          <cell r="C607" t="str">
            <v xml:space="preserve">Kap. Prod. / Jam = </v>
          </cell>
          <cell r="D607" t="str">
            <v>(v x 1000) x b x t x Fa</v>
          </cell>
          <cell r="G607" t="str">
            <v>Q5</v>
          </cell>
          <cell r="H607">
            <v>116.71875</v>
          </cell>
          <cell r="I607" t="str">
            <v>M3</v>
          </cell>
        </row>
        <row r="608">
          <cell r="D608" t="str">
            <v>n</v>
          </cell>
        </row>
        <row r="610">
          <cell r="C610" t="str">
            <v>Koefisien Alat / M3</v>
          </cell>
          <cell r="D610" t="str">
            <v xml:space="preserve"> = 1 / Q5</v>
          </cell>
          <cell r="G610" t="str">
            <v>(E18)</v>
          </cell>
          <cell r="H610">
            <v>8.5676037483266403E-3</v>
          </cell>
          <cell r="I610" t="str">
            <v>Jam</v>
          </cell>
        </row>
        <row r="612">
          <cell r="A612" t="str">
            <v>2.e.</v>
          </cell>
          <cell r="C612" t="str">
            <v>WATER TANK TRUCK</v>
          </cell>
          <cell r="G612" t="str">
            <v>(E23)</v>
          </cell>
        </row>
        <row r="613">
          <cell r="C613" t="str">
            <v>Volume Tangki air</v>
          </cell>
          <cell r="G613" t="str">
            <v>V</v>
          </cell>
          <cell r="H613">
            <v>4</v>
          </cell>
          <cell r="I613" t="str">
            <v>M3</v>
          </cell>
        </row>
        <row r="614">
          <cell r="C614" t="str">
            <v>Kebutuhan air / M3 material padat</v>
          </cell>
          <cell r="G614" t="str">
            <v>Wc</v>
          </cell>
          <cell r="H614">
            <v>7.0000000000000007E-2</v>
          </cell>
          <cell r="I614" t="str">
            <v>M3</v>
          </cell>
        </row>
        <row r="615">
          <cell r="C615" t="str">
            <v>Pengisian tanhgki / jam</v>
          </cell>
          <cell r="G615" t="str">
            <v>n</v>
          </cell>
          <cell r="H615">
            <v>3</v>
          </cell>
          <cell r="I615" t="str">
            <v>kali</v>
          </cell>
        </row>
        <row r="616">
          <cell r="C616" t="str">
            <v>Faktor efisiensi alat</v>
          </cell>
          <cell r="G616" t="str">
            <v>Fa</v>
          </cell>
          <cell r="H616">
            <v>0.83</v>
          </cell>
          <cell r="I616" t="str">
            <v>-</v>
          </cell>
        </row>
        <row r="618">
          <cell r="C618" t="str">
            <v>Kap. Prod. / Jam  =</v>
          </cell>
          <cell r="D618" t="str">
            <v>V x n x Fa</v>
          </cell>
          <cell r="G618" t="str">
            <v>Q6</v>
          </cell>
          <cell r="H618">
            <v>142.28571428571425</v>
          </cell>
          <cell r="I618" t="str">
            <v>M3</v>
          </cell>
        </row>
        <row r="619">
          <cell r="D619" t="str">
            <v>Wc</v>
          </cell>
        </row>
        <row r="621">
          <cell r="C621" t="str">
            <v>Koefisien Alat / M3</v>
          </cell>
          <cell r="D621" t="str">
            <v xml:space="preserve">  = 1 / Q6</v>
          </cell>
          <cell r="G621" t="str">
            <v>(E23)</v>
          </cell>
          <cell r="H621">
            <v>7.0281124497991983E-3</v>
          </cell>
          <cell r="I621" t="str">
            <v>Jam</v>
          </cell>
        </row>
        <row r="623">
          <cell r="A623" t="str">
            <v>2.f.</v>
          </cell>
          <cell r="C623" t="str">
            <v>FULVI MIXER</v>
          </cell>
          <cell r="G623" t="str">
            <v>(E27)</v>
          </cell>
        </row>
        <row r="624">
          <cell r="C624" t="str">
            <v>Kecepatan rata-rata alat</v>
          </cell>
          <cell r="G624" t="str">
            <v>v</v>
          </cell>
          <cell r="H624">
            <v>2.5</v>
          </cell>
          <cell r="I624" t="str">
            <v>Km / Jam</v>
          </cell>
        </row>
        <row r="625">
          <cell r="C625" t="str">
            <v>Lebar efektif pemadatan</v>
          </cell>
          <cell r="G625" t="str">
            <v>b</v>
          </cell>
          <cell r="H625">
            <v>1</v>
          </cell>
          <cell r="I625" t="str">
            <v>M</v>
          </cell>
        </row>
        <row r="626">
          <cell r="C626" t="str">
            <v>Jumlah lintasan</v>
          </cell>
          <cell r="G626" t="str">
            <v>n</v>
          </cell>
          <cell r="H626">
            <v>6</v>
          </cell>
          <cell r="I626" t="str">
            <v>lintasan</v>
          </cell>
          <cell r="J626" t="str">
            <v>3 x pp</v>
          </cell>
        </row>
        <row r="627">
          <cell r="C627" t="str">
            <v>Faktor efisiensi alat</v>
          </cell>
          <cell r="G627" t="str">
            <v>Fa</v>
          </cell>
          <cell r="H627">
            <v>0.83</v>
          </cell>
          <cell r="I627" t="str">
            <v>-</v>
          </cell>
        </row>
        <row r="629">
          <cell r="C629" t="str">
            <v xml:space="preserve">Kap. Prod. / Jam = </v>
          </cell>
          <cell r="D629" t="str">
            <v>(v x 1000) x b x t x Fa</v>
          </cell>
          <cell r="G629" t="str">
            <v>Q7</v>
          </cell>
          <cell r="H629">
            <v>51.875</v>
          </cell>
          <cell r="I629" t="str">
            <v>M3</v>
          </cell>
        </row>
        <row r="630">
          <cell r="D630" t="str">
            <v>n</v>
          </cell>
        </row>
        <row r="632">
          <cell r="C632" t="str">
            <v>Koefisien Alat / M3</v>
          </cell>
          <cell r="D632" t="str">
            <v xml:space="preserve">  = 1 / Q7</v>
          </cell>
          <cell r="G632" t="str">
            <v>(E27)</v>
          </cell>
          <cell r="H632">
            <v>1.9277108433734941E-2</v>
          </cell>
          <cell r="I632" t="str">
            <v>Jam</v>
          </cell>
        </row>
        <row r="634">
          <cell r="A634" t="str">
            <v>2.g.</v>
          </cell>
          <cell r="C634" t="str">
            <v>ALAT BANTU</v>
          </cell>
        </row>
        <row r="635">
          <cell r="C635" t="str">
            <v>Diperlukan :</v>
          </cell>
          <cell r="J635" t="str">
            <v>Lump Sump</v>
          </cell>
        </row>
        <row r="636">
          <cell r="C636" t="str">
            <v>- Kereta dorong  = 2 buah</v>
          </cell>
        </row>
        <row r="637">
          <cell r="C637" t="str">
            <v>- Sekop             = 3 buah</v>
          </cell>
        </row>
        <row r="639">
          <cell r="A639" t="str">
            <v>3.</v>
          </cell>
          <cell r="C639" t="str">
            <v>TENAGA</v>
          </cell>
        </row>
        <row r="640">
          <cell r="C640" t="str">
            <v>Produksi menetukan : VIBRATOR ROLLER</v>
          </cell>
          <cell r="G640" t="str">
            <v>Q4</v>
          </cell>
          <cell r="H640">
            <v>56.024999999999999</v>
          </cell>
          <cell r="I640" t="str">
            <v>M3/Jam</v>
          </cell>
        </row>
        <row r="641">
          <cell r="C641" t="str">
            <v>Produksi Soil Cement / hari  = Tk x Q4</v>
          </cell>
          <cell r="G641" t="str">
            <v>Qt</v>
          </cell>
          <cell r="H641">
            <v>392.17500000000001</v>
          </cell>
          <cell r="I641" t="str">
            <v>M3</v>
          </cell>
        </row>
        <row r="642">
          <cell r="C642" t="str">
            <v>Kebutuhan tenaga  :</v>
          </cell>
        </row>
        <row r="643">
          <cell r="D643" t="str">
            <v>- Pekerja</v>
          </cell>
          <cell r="G643" t="str">
            <v>P</v>
          </cell>
          <cell r="H643">
            <v>7</v>
          </cell>
          <cell r="I643" t="str">
            <v>orang</v>
          </cell>
        </row>
        <row r="644">
          <cell r="D644" t="str">
            <v>- Mandor</v>
          </cell>
          <cell r="G644" t="str">
            <v>M</v>
          </cell>
          <cell r="H644">
            <v>1</v>
          </cell>
          <cell r="I644" t="str">
            <v>orang</v>
          </cell>
        </row>
        <row r="646">
          <cell r="C646" t="str">
            <v>Koefisien tenaga / M3  :</v>
          </cell>
        </row>
        <row r="647">
          <cell r="D647" t="str">
            <v>- Pekerja</v>
          </cell>
          <cell r="E647" t="str">
            <v xml:space="preserve">  = (Tk x P) : Qt</v>
          </cell>
          <cell r="G647" t="str">
            <v>(L01)</v>
          </cell>
          <cell r="H647">
            <v>0.12494422132976349</v>
          </cell>
          <cell r="I647" t="str">
            <v>Jam</v>
          </cell>
        </row>
        <row r="648">
          <cell r="D648" t="str">
            <v>- Mandor</v>
          </cell>
          <cell r="E648" t="str">
            <v xml:space="preserve">  = (Tk x M) : Qt</v>
          </cell>
          <cell r="G648" t="str">
            <v>(L03)</v>
          </cell>
          <cell r="H648">
            <v>1.7849174475680501E-2</v>
          </cell>
          <cell r="I648" t="str">
            <v>Jam</v>
          </cell>
        </row>
        <row r="657">
          <cell r="J657" t="str">
            <v>Berlanjut ke halaman berikut</v>
          </cell>
        </row>
        <row r="658">
          <cell r="A658" t="str">
            <v>ITEM PEMBAYARAN NO.</v>
          </cell>
          <cell r="D658" t="str">
            <v>:  4.2 (3)</v>
          </cell>
          <cell r="J658" t="str">
            <v>Analisa EI-423</v>
          </cell>
        </row>
        <row r="659">
          <cell r="A659" t="str">
            <v>JENIS PEKERJAAN</v>
          </cell>
          <cell r="D659" t="str">
            <v>:  Lapis Pondasi Semen Tanah</v>
          </cell>
        </row>
        <row r="660">
          <cell r="A660" t="str">
            <v>SATUAN PEMBAYARAN</v>
          </cell>
          <cell r="D660" t="str">
            <v>:  M3</v>
          </cell>
          <cell r="J660" t="str">
            <v xml:space="preserve">         URAIAN ANALISA HARGA SATUAN</v>
          </cell>
        </row>
        <row r="661">
          <cell r="J661" t="str">
            <v>Lanjutan</v>
          </cell>
        </row>
        <row r="663">
          <cell r="A663" t="str">
            <v>No.</v>
          </cell>
          <cell r="C663" t="str">
            <v>U R A I A N</v>
          </cell>
          <cell r="G663" t="str">
            <v>KODE</v>
          </cell>
          <cell r="H663" t="str">
            <v>KOEF.</v>
          </cell>
          <cell r="I663" t="str">
            <v>SATUAN</v>
          </cell>
          <cell r="J663" t="str">
            <v>KETERANGAN</v>
          </cell>
        </row>
        <row r="666">
          <cell r="A666" t="str">
            <v>4.</v>
          </cell>
          <cell r="C666" t="str">
            <v>HARGA DASAR SATUAN UPAH, BAHAN DAN ALAT</v>
          </cell>
        </row>
        <row r="667">
          <cell r="C667" t="str">
            <v>Lihat lampiran.</v>
          </cell>
        </row>
        <row r="670">
          <cell r="A670" t="str">
            <v>5.</v>
          </cell>
          <cell r="C670" t="str">
            <v>ANALISA HARGA SATUAN PEKERJAAN</v>
          </cell>
        </row>
        <row r="671">
          <cell r="C671" t="str">
            <v>Lihat perhitungan dalam FORMULIR STANDAR UNTUK</v>
          </cell>
        </row>
        <row r="672">
          <cell r="C672" t="str">
            <v>PEREKEMAN ANALISA MASING-MASING HARGA</v>
          </cell>
        </row>
        <row r="673">
          <cell r="C673" t="str">
            <v>SATUAN.</v>
          </cell>
        </row>
        <row r="674">
          <cell r="C674" t="str">
            <v>Didapat Harga Satuan Pekerjaan :</v>
          </cell>
        </row>
        <row r="676">
          <cell r="C676" t="str">
            <v xml:space="preserve">Rp.  </v>
          </cell>
          <cell r="D676">
            <v>79382.237928574963</v>
          </cell>
          <cell r="E676" t="str">
            <v xml:space="preserve"> / M3</v>
          </cell>
        </row>
        <row r="679">
          <cell r="A679" t="str">
            <v>6.</v>
          </cell>
          <cell r="C679" t="str">
            <v>WAKTU PELAKSANAAN YANG DIPERLUKAN</v>
          </cell>
        </row>
        <row r="680">
          <cell r="C680" t="str">
            <v>Waktu pelaksanaan</v>
          </cell>
          <cell r="D680" t="str">
            <v>:  . . . . . . .  bulan</v>
          </cell>
        </row>
        <row r="682">
          <cell r="A682" t="str">
            <v>7.</v>
          </cell>
          <cell r="C682" t="str">
            <v>VOLUME PEKERJAAN YANG DIPERLUKAN</v>
          </cell>
        </row>
        <row r="683">
          <cell r="C683" t="str">
            <v>Volume pekerjaan  :</v>
          </cell>
          <cell r="D683">
            <v>0</v>
          </cell>
          <cell r="E683" t="str">
            <v>M3</v>
          </cell>
        </row>
        <row r="897">
          <cell r="A897" t="str">
            <v>ITEM PEMBAYARAN NO.</v>
          </cell>
          <cell r="D897" t="str">
            <v>:  4.2 (6)</v>
          </cell>
          <cell r="J897" t="str">
            <v>Analisa EI-426</v>
          </cell>
          <cell r="T897" t="str">
            <v>Analisa EI-426</v>
          </cell>
        </row>
        <row r="898">
          <cell r="A898" t="str">
            <v>JENIS PEKERJAAN</v>
          </cell>
          <cell r="D898" t="str">
            <v>:  Aspal Utk. Pekerjaan Pelaburan</v>
          </cell>
        </row>
        <row r="899">
          <cell r="A899" t="str">
            <v>SATUAN PEMBAYARAN</v>
          </cell>
          <cell r="D899" t="str">
            <v>:  LITER</v>
          </cell>
          <cell r="J899" t="str">
            <v xml:space="preserve">         URAIAN ANALISA HARGA SATUAN</v>
          </cell>
          <cell r="L899" t="str">
            <v>FORMULIR STANDAR UNTUK</v>
          </cell>
        </row>
        <row r="900">
          <cell r="L900" t="str">
            <v>PEREKAMAN ANALISA MASING-MASING HARGA SATUAN</v>
          </cell>
        </row>
        <row r="901">
          <cell r="L901">
            <v>0</v>
          </cell>
        </row>
        <row r="902">
          <cell r="A902" t="str">
            <v>No.</v>
          </cell>
          <cell r="C902" t="str">
            <v>U R A I A N</v>
          </cell>
          <cell r="G902" t="str">
            <v>KODE</v>
          </cell>
          <cell r="H902" t="str">
            <v>KOEF.</v>
          </cell>
          <cell r="I902" t="str">
            <v>SATUAN</v>
          </cell>
          <cell r="J902" t="str">
            <v>KETERANGAN</v>
          </cell>
        </row>
        <row r="904">
          <cell r="L904" t="str">
            <v>PROYEK</v>
          </cell>
          <cell r="O904" t="str">
            <v>:</v>
          </cell>
        </row>
        <row r="905">
          <cell r="A905" t="str">
            <v>I.</v>
          </cell>
          <cell r="C905" t="str">
            <v>ASUMSI</v>
          </cell>
          <cell r="L905" t="str">
            <v>No. PAKET KONTRAK</v>
          </cell>
          <cell r="O905" t="str">
            <v>:</v>
          </cell>
        </row>
        <row r="906">
          <cell r="A906">
            <v>1</v>
          </cell>
          <cell r="C906" t="str">
            <v>Menggunakan alat berat (cara mekanik)</v>
          </cell>
          <cell r="L906" t="str">
            <v>NAMA PAKET</v>
          </cell>
          <cell r="O906" t="str">
            <v>:</v>
          </cell>
        </row>
        <row r="907">
          <cell r="A907">
            <v>2</v>
          </cell>
          <cell r="C907" t="str">
            <v>Lokasi pekerjaan : sepanjang jalan</v>
          </cell>
          <cell r="L907" t="str">
            <v>PROP / KAB / KODYA</v>
          </cell>
          <cell r="O907" t="str">
            <v>:</v>
          </cell>
        </row>
        <row r="908">
          <cell r="A908">
            <v>3</v>
          </cell>
          <cell r="C908" t="str">
            <v>Jarak rata-rata Base Camp ke lokasi pekerjaan</v>
          </cell>
          <cell r="G908" t="str">
            <v>L</v>
          </cell>
          <cell r="H908">
            <v>8.7249999999999996</v>
          </cell>
          <cell r="I908" t="str">
            <v>KM</v>
          </cell>
          <cell r="L908" t="str">
            <v>ITEM PEMBAYARAN NO.</v>
          </cell>
          <cell r="O908" t="str">
            <v>:  4.2 (6)</v>
          </cell>
          <cell r="R908" t="str">
            <v>PERKIRAAN VOL. PEK.</v>
          </cell>
          <cell r="T908" t="str">
            <v>:</v>
          </cell>
          <cell r="U908">
            <v>0</v>
          </cell>
        </row>
        <row r="909">
          <cell r="A909">
            <v>4</v>
          </cell>
          <cell r="C909" t="str">
            <v>Jam kerja efektif per-hari</v>
          </cell>
          <cell r="G909" t="str">
            <v>Tk</v>
          </cell>
          <cell r="H909">
            <v>7</v>
          </cell>
          <cell r="I909" t="str">
            <v>Jam</v>
          </cell>
          <cell r="L909" t="str">
            <v>JENIS PEKERJAAN</v>
          </cell>
          <cell r="O909" t="str">
            <v>:  Aspal Utk. Pekerjaan Pelaburan</v>
          </cell>
          <cell r="R909" t="str">
            <v>TOTAL HARGA (Rp.)</v>
          </cell>
          <cell r="T909" t="str">
            <v>:</v>
          </cell>
          <cell r="U909">
            <v>0</v>
          </cell>
        </row>
        <row r="910">
          <cell r="A910">
            <v>5</v>
          </cell>
          <cell r="C910" t="str">
            <v>Faktor kehilangan bahan</v>
          </cell>
          <cell r="G910" t="str">
            <v>Fh</v>
          </cell>
          <cell r="H910">
            <v>1.1000000000000001</v>
          </cell>
          <cell r="I910" t="str">
            <v>-</v>
          </cell>
          <cell r="L910" t="str">
            <v>SATUAN PEMBAYARAN</v>
          </cell>
          <cell r="O910" t="str">
            <v>:  LITER</v>
          </cell>
          <cell r="R910" t="str">
            <v>% THD. BIAYA PROYEK</v>
          </cell>
          <cell r="T910" t="str">
            <v>:</v>
          </cell>
          <cell r="U910" t="e">
            <v>#DIV/0!</v>
          </cell>
        </row>
        <row r="911">
          <cell r="A911">
            <v>6</v>
          </cell>
          <cell r="C911" t="str">
            <v>Komposisi campuran  :</v>
          </cell>
        </row>
        <row r="912">
          <cell r="A912">
            <v>0</v>
          </cell>
          <cell r="C912" t="str">
            <v>- Aspal AC - 10 atau AC - 20</v>
          </cell>
          <cell r="G912" t="str">
            <v>As</v>
          </cell>
          <cell r="H912">
            <v>95.238095238095227</v>
          </cell>
          <cell r="I912" t="str">
            <v>%</v>
          </cell>
          <cell r="J912" t="str">
            <v>100 bagian</v>
          </cell>
        </row>
        <row r="913">
          <cell r="A913">
            <v>0</v>
          </cell>
          <cell r="C913" t="str">
            <v>- Minyak Tanah / Pencair</v>
          </cell>
          <cell r="G913" t="str">
            <v>K</v>
          </cell>
          <cell r="H913">
            <v>4.7619047619047734</v>
          </cell>
          <cell r="I913" t="str">
            <v>%</v>
          </cell>
          <cell r="J913" t="str">
            <v>5 bagian</v>
          </cell>
          <cell r="Q913" t="str">
            <v>PERKIRAAN</v>
          </cell>
          <cell r="R913" t="str">
            <v>HARGA</v>
          </cell>
          <cell r="S913" t="str">
            <v>JUMLAH</v>
          </cell>
        </row>
        <row r="914">
          <cell r="A914">
            <v>7</v>
          </cell>
          <cell r="C914" t="str">
            <v>Berat jenis bahan  :</v>
          </cell>
          <cell r="L914" t="str">
            <v>NO.</v>
          </cell>
          <cell r="N914" t="str">
            <v>KOMPONEN</v>
          </cell>
          <cell r="P914" t="str">
            <v>SATUAN</v>
          </cell>
          <cell r="Q914" t="str">
            <v>KUANTITAS</v>
          </cell>
          <cell r="R914" t="str">
            <v>SATUAN</v>
          </cell>
          <cell r="S914" t="str">
            <v>HARGA</v>
          </cell>
        </row>
        <row r="915">
          <cell r="C915" t="str">
            <v>- Aspal AC - 10 atau AC - 20</v>
          </cell>
          <cell r="G915" t="str">
            <v>D1</v>
          </cell>
          <cell r="H915">
            <v>1.05</v>
          </cell>
          <cell r="I915" t="str">
            <v>Kg / Ltr</v>
          </cell>
          <cell r="R915" t="str">
            <v>(Rp.)</v>
          </cell>
          <cell r="S915" t="str">
            <v>(Rp.)</v>
          </cell>
        </row>
        <row r="916">
          <cell r="C916" t="str">
            <v>- Minyak Tanah / Pencair</v>
          </cell>
          <cell r="G916" t="str">
            <v>D2</v>
          </cell>
          <cell r="H916">
            <v>0.8</v>
          </cell>
          <cell r="I916" t="str">
            <v>Kg / Ltr</v>
          </cell>
        </row>
        <row r="917">
          <cell r="A917">
            <v>8</v>
          </cell>
          <cell r="C917" t="str">
            <v>Bahan dasar (aspal &amp; minyak pencair) semuanya</v>
          </cell>
        </row>
        <row r="918">
          <cell r="C918" t="str">
            <v>diterima dilokasi pekerjaan</v>
          </cell>
          <cell r="L918" t="str">
            <v>A.</v>
          </cell>
          <cell r="N918" t="str">
            <v>TENAGA</v>
          </cell>
        </row>
        <row r="919">
          <cell r="A919">
            <v>0</v>
          </cell>
          <cell r="C919">
            <v>0</v>
          </cell>
        </row>
        <row r="920">
          <cell r="A920" t="str">
            <v>II.</v>
          </cell>
          <cell r="C920" t="str">
            <v>URUTAN KERJA</v>
          </cell>
          <cell r="L920" t="str">
            <v>1.</v>
          </cell>
          <cell r="N920" t="str">
            <v>Pekerja</v>
          </cell>
          <cell r="O920" t="str">
            <v>(L01)</v>
          </cell>
          <cell r="P920" t="str">
            <v>Jam</v>
          </cell>
          <cell r="Q920">
            <v>2.8348688873139617E-2</v>
          </cell>
          <cell r="R920">
            <v>2857.14</v>
          </cell>
          <cell r="U920">
            <v>80.996172927002121</v>
          </cell>
        </row>
        <row r="921">
          <cell r="A921">
            <v>1</v>
          </cell>
          <cell r="C921" t="str">
            <v>Aspal dan minyak tanah dicampur dan dipanaskan</v>
          </cell>
          <cell r="L921" t="str">
            <v>2.</v>
          </cell>
          <cell r="N921" t="str">
            <v>Mandor</v>
          </cell>
          <cell r="O921" t="str">
            <v>(L03)</v>
          </cell>
          <cell r="P921" t="str">
            <v>Jam</v>
          </cell>
          <cell r="Q921">
            <v>2.8348688873139618E-3</v>
          </cell>
          <cell r="R921">
            <v>3214.29</v>
          </cell>
          <cell r="U921">
            <v>9.1120907158043938</v>
          </cell>
        </row>
        <row r="922">
          <cell r="C922" t="str">
            <v>sehingga menjadi campuran aspal cair</v>
          </cell>
        </row>
        <row r="923">
          <cell r="A923">
            <v>2</v>
          </cell>
          <cell r="C923" t="str">
            <v>Permukaan yang akan dilapis dibersihkan dari debu</v>
          </cell>
        </row>
        <row r="924">
          <cell r="C924" t="str">
            <v>dan kotoran dengan Air Compresor</v>
          </cell>
          <cell r="Q924" t="str">
            <v xml:space="preserve">JUMLAH HARGA TENAGA   </v>
          </cell>
          <cell r="U924">
            <v>90.10826364280652</v>
          </cell>
        </row>
        <row r="925">
          <cell r="A925">
            <v>3</v>
          </cell>
          <cell r="C925" t="str">
            <v>Campuran aspal cair disemprotkan dengan Asphalt</v>
          </cell>
        </row>
        <row r="926">
          <cell r="C926" t="str">
            <v>Sprayer ke atas permukaan yang akan dilapis</v>
          </cell>
          <cell r="L926" t="str">
            <v>B.</v>
          </cell>
          <cell r="N926" t="str">
            <v>BAHAN</v>
          </cell>
        </row>
        <row r="927">
          <cell r="A927">
            <v>4</v>
          </cell>
          <cell r="C927" t="str">
            <v>Angkutan Aspal dan Minyak Tanah menggunakan</v>
          </cell>
          <cell r="Q927">
            <v>0</v>
          </cell>
        </row>
        <row r="928">
          <cell r="C928" t="str">
            <v>Dump Truck</v>
          </cell>
          <cell r="L928" t="str">
            <v>1.</v>
          </cell>
          <cell r="N928" t="str">
            <v>Aspal</v>
          </cell>
          <cell r="O928" t="str">
            <v>(M10)</v>
          </cell>
          <cell r="P928" t="str">
            <v>Kg</v>
          </cell>
          <cell r="Q928">
            <v>1.1000000000000001</v>
          </cell>
          <cell r="R928">
            <v>2086.6280000000002</v>
          </cell>
          <cell r="U928">
            <v>2295.2908000000002</v>
          </cell>
        </row>
        <row r="929">
          <cell r="L929" t="str">
            <v>2.</v>
          </cell>
          <cell r="N929" t="str">
            <v>Minyak Tanah</v>
          </cell>
          <cell r="O929" t="str">
            <v>(M11)</v>
          </cell>
          <cell r="P929" t="str">
            <v>Liter</v>
          </cell>
          <cell r="Q929">
            <v>5.2380952380952514E-2</v>
          </cell>
          <cell r="R929">
            <v>1650</v>
          </cell>
          <cell r="U929">
            <v>86.428571428571644</v>
          </cell>
        </row>
        <row r="930">
          <cell r="A930" t="str">
            <v>III.</v>
          </cell>
          <cell r="C930" t="str">
            <v>PEMAKAIAN BAHAN, ALAT DAN TENAGA</v>
          </cell>
        </row>
        <row r="932">
          <cell r="A932" t="str">
            <v xml:space="preserve">   1.</v>
          </cell>
          <cell r="C932" t="str">
            <v>BAHAN</v>
          </cell>
        </row>
        <row r="933">
          <cell r="C933" t="str">
            <v>Untuk mendapatkan 1 liter Lapis resap Pengikat</v>
          </cell>
        </row>
        <row r="934">
          <cell r="C934" t="str">
            <v>diperlukan :</v>
          </cell>
          <cell r="D934" t="str">
            <v>(1 liter x Fh)</v>
          </cell>
          <cell r="G934" t="str">
            <v>Pc</v>
          </cell>
          <cell r="H934">
            <v>1.1000000000000001</v>
          </cell>
          <cell r="I934" t="str">
            <v>liter</v>
          </cell>
          <cell r="J934" t="str">
            <v>Campuran</v>
          </cell>
          <cell r="Q934" t="str">
            <v xml:space="preserve">JUMLAH HARGA BAHAN   </v>
          </cell>
          <cell r="U934">
            <v>2381.7193714285718</v>
          </cell>
        </row>
        <row r="936">
          <cell r="C936" t="str">
            <v>Aspal</v>
          </cell>
          <cell r="D936" t="str">
            <v>= As x Pc x D1 : 100</v>
          </cell>
          <cell r="G936" t="str">
            <v>(M10)</v>
          </cell>
          <cell r="H936">
            <v>1.1000000000000001</v>
          </cell>
          <cell r="I936" t="str">
            <v>Kg</v>
          </cell>
          <cell r="L936" t="str">
            <v>C.</v>
          </cell>
          <cell r="N936" t="str">
            <v>PERALATAN</v>
          </cell>
        </row>
        <row r="937">
          <cell r="C937" t="str">
            <v>Minyak Tanah</v>
          </cell>
          <cell r="D937" t="str">
            <v>= K x Pc : 100</v>
          </cell>
          <cell r="G937" t="str">
            <v>(M11)</v>
          </cell>
          <cell r="H937">
            <v>5.2380952380952514E-2</v>
          </cell>
          <cell r="I937" t="str">
            <v>liter</v>
          </cell>
        </row>
        <row r="938">
          <cell r="L938" t="str">
            <v>1.</v>
          </cell>
          <cell r="N938" t="str">
            <v>Asphalt Sprayer  (E03)</v>
          </cell>
          <cell r="P938" t="str">
            <v>Jam</v>
          </cell>
          <cell r="Q938">
            <v>2.8348688873139618E-3</v>
          </cell>
          <cell r="R938">
            <v>30575.535383788432</v>
          </cell>
          <cell r="U938">
            <v>86.677633972468982</v>
          </cell>
        </row>
        <row r="939">
          <cell r="A939" t="str">
            <v>2.</v>
          </cell>
          <cell r="C939" t="str">
            <v>ALAT</v>
          </cell>
          <cell r="L939" t="str">
            <v>2.</v>
          </cell>
          <cell r="N939" t="str">
            <v>Air Compresor    (E05)</v>
          </cell>
          <cell r="P939" t="str">
            <v>Jam</v>
          </cell>
          <cell r="Q939">
            <v>1.7857142857142857E-3</v>
          </cell>
          <cell r="R939">
            <v>53840.365312835944</v>
          </cell>
          <cell r="U939">
            <v>96.143509487207041</v>
          </cell>
        </row>
        <row r="940">
          <cell r="A940" t="str">
            <v>2.a.</v>
          </cell>
          <cell r="C940" t="str">
            <v>APHALT SPRAYER</v>
          </cell>
          <cell r="G940" t="str">
            <v>(E03)</v>
          </cell>
          <cell r="L940" t="str">
            <v>3.</v>
          </cell>
          <cell r="N940" t="str">
            <v>Dump Truck</v>
          </cell>
          <cell r="O940" t="str">
            <v>(E08)</v>
          </cell>
          <cell r="P940" t="str">
            <v>Jam</v>
          </cell>
          <cell r="Q940">
            <v>2.8348688873139618E-3</v>
          </cell>
          <cell r="R940">
            <v>153645.58193291764</v>
          </cell>
          <cell r="U940">
            <v>435.56507989487642</v>
          </cell>
        </row>
        <row r="941">
          <cell r="C941" t="str">
            <v>Kapasitas alat</v>
          </cell>
          <cell r="G941" t="str">
            <v>V</v>
          </cell>
          <cell r="H941">
            <v>850</v>
          </cell>
          <cell r="I941" t="str">
            <v>liter</v>
          </cell>
        </row>
        <row r="942">
          <cell r="C942" t="str">
            <v>Faktor Efisiensi Alat</v>
          </cell>
          <cell r="G942" t="str">
            <v>Fa</v>
          </cell>
          <cell r="H942">
            <v>0.83</v>
          </cell>
          <cell r="I942" t="str">
            <v>-</v>
          </cell>
        </row>
        <row r="943">
          <cell r="C943" t="str">
            <v>Waktu Siklus (termasuk proses pemanasan)</v>
          </cell>
          <cell r="G943" t="str">
            <v>Ts</v>
          </cell>
          <cell r="H943">
            <v>2</v>
          </cell>
          <cell r="I943" t="str">
            <v>Jam</v>
          </cell>
        </row>
        <row r="945">
          <cell r="C945" t="str">
            <v>Kap.Prod. / jam =</v>
          </cell>
          <cell r="D945" t="str">
            <v>V x Fa</v>
          </cell>
          <cell r="G945" t="str">
            <v>Q1</v>
          </cell>
          <cell r="H945">
            <v>352.75</v>
          </cell>
          <cell r="I945" t="str">
            <v>liter</v>
          </cell>
        </row>
        <row r="946">
          <cell r="D946" t="str">
            <v>Ts</v>
          </cell>
          <cell r="Q946" t="str">
            <v xml:space="preserve">JUMLAH HARGA PERALATAN   </v>
          </cell>
          <cell r="U946">
            <v>618.38622335455238</v>
          </cell>
        </row>
        <row r="947">
          <cell r="C947" t="str">
            <v>Koefisien Alat / Ltr</v>
          </cell>
          <cell r="D947" t="str">
            <v xml:space="preserve"> = 1 : Q1</v>
          </cell>
          <cell r="G947" t="str">
            <v>(E03)</v>
          </cell>
          <cell r="H947">
            <v>2.8348688873139618E-3</v>
          </cell>
          <cell r="I947" t="str">
            <v>Jam</v>
          </cell>
        </row>
        <row r="948">
          <cell r="L948" t="str">
            <v>D.</v>
          </cell>
          <cell r="N948" t="str">
            <v>JUMLAH HARGA TENAGA, BAHAN DAN PERALATAN  ( A + B + C )</v>
          </cell>
          <cell r="U948">
            <v>3090.2138584259305</v>
          </cell>
        </row>
        <row r="949">
          <cell r="A949" t="str">
            <v>2.b.</v>
          </cell>
          <cell r="C949" t="str">
            <v>AIR COMPRESOR</v>
          </cell>
          <cell r="G949" t="str">
            <v>(E05)</v>
          </cell>
          <cell r="L949" t="str">
            <v>E.</v>
          </cell>
          <cell r="N949" t="str">
            <v>OVERHEAD &amp; PROFIT</v>
          </cell>
          <cell r="P949">
            <v>10</v>
          </cell>
          <cell r="Q949" t="str">
            <v>%  x  D</v>
          </cell>
          <cell r="U949">
            <v>309.02138584259308</v>
          </cell>
        </row>
        <row r="950">
          <cell r="C950" t="str">
            <v>Kapasitas Alat ------&gt;&gt;  diambil</v>
          </cell>
          <cell r="G950" t="str">
            <v>V</v>
          </cell>
          <cell r="H950">
            <v>700</v>
          </cell>
          <cell r="I950" t="str">
            <v>M2 / Jam</v>
          </cell>
          <cell r="L950" t="str">
            <v>F.</v>
          </cell>
          <cell r="N950" t="str">
            <v>HARGA SATUAN PEKERJAAN  ( D + E )</v>
          </cell>
          <cell r="U950">
            <v>3399.2352442685237</v>
          </cell>
        </row>
        <row r="951">
          <cell r="C951" t="str">
            <v>Aplikasi rata-rata</v>
          </cell>
          <cell r="G951" t="str">
            <v>Ap</v>
          </cell>
          <cell r="H951">
            <v>0.8</v>
          </cell>
          <cell r="I951" t="str">
            <v>liter / M2</v>
          </cell>
          <cell r="L951" t="str">
            <v>Note: 1</v>
          </cell>
          <cell r="N951" t="str">
            <v>SATUAN dapat berdasarkan atas jam operasi untuk Tenaga Kerja dan Peralatan, volume dan/atau ukuran</v>
          </cell>
        </row>
        <row r="952">
          <cell r="N952" t="str">
            <v>berat untuk bahan-bahan.</v>
          </cell>
        </row>
        <row r="953">
          <cell r="C953" t="str">
            <v xml:space="preserve">Kap. Prod. / jam = </v>
          </cell>
          <cell r="D953" t="str">
            <v>(V x Ap)</v>
          </cell>
          <cell r="G953" t="str">
            <v>Q2</v>
          </cell>
          <cell r="H953">
            <v>560</v>
          </cell>
          <cell r="I953" t="str">
            <v>liter</v>
          </cell>
          <cell r="L953">
            <v>2</v>
          </cell>
          <cell r="N953" t="str">
            <v>Kuantitas satuan adalah kuantitas setiap komponen untuk menyelesaikan satu satuan pekerjaan dari nomor</v>
          </cell>
        </row>
        <row r="954">
          <cell r="N954" t="str">
            <v>mata pembayaran.</v>
          </cell>
        </row>
        <row r="955">
          <cell r="C955" t="str">
            <v>Koefisien Alat / Ltr</v>
          </cell>
          <cell r="D955" t="str">
            <v xml:space="preserve"> = 1 : Q2</v>
          </cell>
          <cell r="G955" t="str">
            <v>(E05)</v>
          </cell>
          <cell r="H955">
            <v>1.7857142857142857E-3</v>
          </cell>
          <cell r="I955" t="str">
            <v>Jam</v>
          </cell>
          <cell r="L955">
            <v>3</v>
          </cell>
          <cell r="N955" t="str">
            <v>Biaya satuan untuk peralatan sudah termasuk bahan bakar, bahan habis dipakai dan operator.</v>
          </cell>
        </row>
        <row r="956">
          <cell r="L956">
            <v>4</v>
          </cell>
          <cell r="N956" t="str">
            <v>Biaya satuan sudah termasuk pengeluaran untuk seluruh pajak yang berkaitan (tetapi tidak termasuk PPN</v>
          </cell>
        </row>
        <row r="957">
          <cell r="J957" t="str">
            <v>Berlanjut ke halaman berikut</v>
          </cell>
          <cell r="N957" t="str">
            <v>yang dibayar dari kontrak) dan biaya-biaya lainnya.</v>
          </cell>
        </row>
        <row r="958">
          <cell r="A958" t="str">
            <v>ITEM PEMBAYARAN NO.</v>
          </cell>
          <cell r="D958" t="str">
            <v>:  4.2 (6)</v>
          </cell>
          <cell r="J958" t="str">
            <v>Analisa EI-426</v>
          </cell>
        </row>
        <row r="959">
          <cell r="A959" t="str">
            <v xml:space="preserve">JENIS PEKERJAAN                                  </v>
          </cell>
          <cell r="D959" t="str">
            <v>:  Aspal Utk. Pekerjaan Pelaburan</v>
          </cell>
        </row>
        <row r="960">
          <cell r="A960" t="str">
            <v>SATUAN PEMBAYARAN</v>
          </cell>
          <cell r="D960" t="str">
            <v>:  LITER</v>
          </cell>
          <cell r="J960" t="str">
            <v xml:space="preserve">         URAIAN ANALISA HARGA SATUAN</v>
          </cell>
        </row>
        <row r="961">
          <cell r="J961" t="str">
            <v>Lanjutan</v>
          </cell>
        </row>
        <row r="963">
          <cell r="A963" t="str">
            <v>No.</v>
          </cell>
          <cell r="C963" t="str">
            <v>U R A I A N</v>
          </cell>
          <cell r="G963" t="str">
            <v>KODE</v>
          </cell>
          <cell r="H963" t="str">
            <v>KOEF.</v>
          </cell>
          <cell r="I963" t="str">
            <v>SATUAN</v>
          </cell>
          <cell r="J963" t="str">
            <v>KETERANGAN</v>
          </cell>
        </row>
        <row r="966">
          <cell r="A966" t="str">
            <v>2.c.</v>
          </cell>
          <cell r="C966" t="str">
            <v>DUMP TRUCK (DT)</v>
          </cell>
          <cell r="G966" t="str">
            <v>(E08)</v>
          </cell>
        </row>
        <row r="967">
          <cell r="C967" t="str">
            <v>Sebagai alat pengangkut bahan dilokasi pekerjaan</v>
          </cell>
        </row>
        <row r="968">
          <cell r="C968" t="str">
            <v>Dump Truck melayani alat Asphalt Sprayer.</v>
          </cell>
        </row>
        <row r="969">
          <cell r="C969" t="str">
            <v>Kap.Prod. / jam = sama dengan Asphalt Sprayer</v>
          </cell>
          <cell r="G969" t="str">
            <v>Q3</v>
          </cell>
          <cell r="H969">
            <v>352.75</v>
          </cell>
          <cell r="I969" t="str">
            <v>liter</v>
          </cell>
        </row>
        <row r="971">
          <cell r="C971" t="str">
            <v>Koefisien Alat / Ltr</v>
          </cell>
          <cell r="D971" t="str">
            <v xml:space="preserve"> = 1 : Q3</v>
          </cell>
          <cell r="G971" t="str">
            <v>(E08)</v>
          </cell>
          <cell r="H971">
            <v>2.8348688873139618E-3</v>
          </cell>
          <cell r="I971" t="str">
            <v>Jam</v>
          </cell>
        </row>
        <row r="973">
          <cell r="A973" t="str">
            <v>3.</v>
          </cell>
          <cell r="C973" t="str">
            <v>TENAGA</v>
          </cell>
        </row>
        <row r="974">
          <cell r="C974" t="str">
            <v>Produksi menentukan : ASPHALT SPRAYER</v>
          </cell>
          <cell r="G974" t="str">
            <v>Q1</v>
          </cell>
          <cell r="H974">
            <v>352.75</v>
          </cell>
          <cell r="I974" t="str">
            <v>Ltr/Jam</v>
          </cell>
        </row>
        <row r="975">
          <cell r="C975" t="str">
            <v>Produksi / hari  =  Tk x Q1</v>
          </cell>
          <cell r="G975" t="str">
            <v>Qt</v>
          </cell>
          <cell r="H975">
            <v>2469.25</v>
          </cell>
          <cell r="I975" t="str">
            <v>Liter</v>
          </cell>
        </row>
        <row r="976">
          <cell r="C976" t="str">
            <v>Kebutuhan tenaga :</v>
          </cell>
        </row>
        <row r="977">
          <cell r="D977" t="str">
            <v>- Pekerja</v>
          </cell>
          <cell r="G977" t="str">
            <v>P</v>
          </cell>
          <cell r="H977">
            <v>10</v>
          </cell>
          <cell r="I977" t="str">
            <v>orang</v>
          </cell>
        </row>
        <row r="978">
          <cell r="D978" t="str">
            <v>- Mandor</v>
          </cell>
          <cell r="G978" t="str">
            <v>M</v>
          </cell>
          <cell r="H978">
            <v>1</v>
          </cell>
          <cell r="I978" t="str">
            <v>orang</v>
          </cell>
        </row>
        <row r="980">
          <cell r="C980" t="str">
            <v>Koefisien Tenaga / Ltr     :</v>
          </cell>
        </row>
        <row r="981">
          <cell r="D981" t="str">
            <v>- Pekerja</v>
          </cell>
          <cell r="E981" t="str">
            <v>= (Tk x P) / Qt</v>
          </cell>
          <cell r="G981" t="str">
            <v>(L01)</v>
          </cell>
          <cell r="H981">
            <v>2.8348688873139617E-2</v>
          </cell>
          <cell r="I981" t="str">
            <v>Jam</v>
          </cell>
        </row>
        <row r="982">
          <cell r="D982" t="str">
            <v>- Mandor</v>
          </cell>
          <cell r="E982" t="str">
            <v>= (Tk x M) / Qt</v>
          </cell>
          <cell r="G982" t="str">
            <v>(L03)</v>
          </cell>
          <cell r="H982">
            <v>2.8348688873139618E-3</v>
          </cell>
          <cell r="I982" t="str">
            <v>Jam</v>
          </cell>
        </row>
        <row r="984">
          <cell r="A984" t="str">
            <v>4.</v>
          </cell>
          <cell r="C984" t="str">
            <v>HARGA DASAR SATUAN UPAH, BAHAN DAN ALAT</v>
          </cell>
        </row>
        <row r="985">
          <cell r="C985" t="str">
            <v>Lihat lampiran.</v>
          </cell>
        </row>
        <row r="987">
          <cell r="A987" t="str">
            <v>5.</v>
          </cell>
          <cell r="C987" t="str">
            <v>ANALISA HARGA SATUAN PEKERJAAN</v>
          </cell>
        </row>
        <row r="988">
          <cell r="C988" t="str">
            <v>Lihat perhitungan dalam FORMULIR STANDAR UNTUK</v>
          </cell>
        </row>
        <row r="989">
          <cell r="C989" t="str">
            <v>PEREKEMAN ANALISA MASING-MASING HARGA</v>
          </cell>
        </row>
        <row r="990">
          <cell r="C990" t="str">
            <v>SATUAN.</v>
          </cell>
        </row>
        <row r="991">
          <cell r="C991" t="str">
            <v>Didapat Harga Satuan Pekerjaan :</v>
          </cell>
        </row>
        <row r="993">
          <cell r="C993" t="str">
            <v xml:space="preserve">Rp.  </v>
          </cell>
          <cell r="D993">
            <v>3399.2352442685237</v>
          </cell>
          <cell r="E993" t="str">
            <v xml:space="preserve"> / Liter</v>
          </cell>
        </row>
        <row r="996">
          <cell r="A996" t="str">
            <v>6.</v>
          </cell>
          <cell r="C996" t="str">
            <v>WAKTU PELAKSANAAN YANG DIPERLUKAN</v>
          </cell>
        </row>
        <row r="997">
          <cell r="C997" t="str">
            <v>Waktu pelaksanaan</v>
          </cell>
          <cell r="D997" t="str">
            <v>:  . . . . . . .  bulan</v>
          </cell>
        </row>
        <row r="999">
          <cell r="A999" t="str">
            <v>7.</v>
          </cell>
          <cell r="C999" t="str">
            <v>VOLUME PEKERJAAN YANG DIPERLUKAN</v>
          </cell>
        </row>
        <row r="1000">
          <cell r="C1000" t="str">
            <v>Volume pekerjaan  :</v>
          </cell>
          <cell r="D1000">
            <v>0</v>
          </cell>
          <cell r="E1000" t="str">
            <v>Liter</v>
          </cell>
        </row>
        <row r="1015">
          <cell r="C1015">
            <v>0</v>
          </cell>
        </row>
        <row r="1017">
          <cell r="A1017" t="str">
            <v>ITEM PEMBAYARAN NO.</v>
          </cell>
          <cell r="D1017" t="str">
            <v>:  4.2 (7)</v>
          </cell>
          <cell r="J1017" t="str">
            <v>Analisa EI-427</v>
          </cell>
          <cell r="T1017" t="str">
            <v>Analisa EI-427</v>
          </cell>
        </row>
        <row r="1018">
          <cell r="A1018" t="str">
            <v>JENIS PEKERJAAN</v>
          </cell>
          <cell r="D1018" t="str">
            <v>:  Lapis Resap Pengikat</v>
          </cell>
        </row>
        <row r="1019">
          <cell r="A1019" t="str">
            <v>SATUAN PEMBAYARAN</v>
          </cell>
          <cell r="D1019" t="str">
            <v>:  LITER</v>
          </cell>
          <cell r="J1019" t="str">
            <v xml:space="preserve">         URAIAN ANALISA HARGA SATUAN</v>
          </cell>
          <cell r="L1019" t="str">
            <v>FORMULIR STANDAR UNTUK</v>
          </cell>
        </row>
        <row r="1020">
          <cell r="L1020" t="str">
            <v>PEREKAMAN ANALISA MASING-MASING HARGA SATUAN</v>
          </cell>
        </row>
        <row r="1021">
          <cell r="L1021">
            <v>0</v>
          </cell>
        </row>
        <row r="1022">
          <cell r="A1022" t="str">
            <v>No.</v>
          </cell>
          <cell r="C1022" t="str">
            <v>U R A I A N</v>
          </cell>
          <cell r="G1022" t="str">
            <v>KODE</v>
          </cell>
          <cell r="H1022" t="str">
            <v>KOEF.</v>
          </cell>
          <cell r="I1022" t="str">
            <v>SATUAN</v>
          </cell>
          <cell r="J1022" t="str">
            <v>KETERANGAN</v>
          </cell>
        </row>
        <row r="1024">
          <cell r="L1024" t="str">
            <v>PROYEK</v>
          </cell>
          <cell r="O1024" t="str">
            <v>:</v>
          </cell>
        </row>
        <row r="1025">
          <cell r="A1025" t="str">
            <v>I.</v>
          </cell>
          <cell r="C1025" t="str">
            <v>ASUMSI</v>
          </cell>
          <cell r="L1025" t="str">
            <v>No. PAKET KONTRAK</v>
          </cell>
          <cell r="O1025" t="str">
            <v>:</v>
          </cell>
        </row>
        <row r="1026">
          <cell r="A1026">
            <v>1</v>
          </cell>
          <cell r="C1026" t="str">
            <v>Menggunakan alat berat (cara mekanik)</v>
          </cell>
          <cell r="L1026" t="str">
            <v>NAMA PAKET</v>
          </cell>
          <cell r="O1026" t="str">
            <v>:</v>
          </cell>
        </row>
        <row r="1027">
          <cell r="A1027">
            <v>2</v>
          </cell>
          <cell r="C1027" t="str">
            <v>Lokasi pekerjaan : sepanjang jalan</v>
          </cell>
          <cell r="L1027" t="str">
            <v>PROP / KAB / KODYA</v>
          </cell>
          <cell r="O1027" t="str">
            <v>:</v>
          </cell>
        </row>
        <row r="1028">
          <cell r="A1028">
            <v>3</v>
          </cell>
          <cell r="C1028" t="str">
            <v>Jarak rata-rata Base Camp ke lokasi pekerjaan</v>
          </cell>
          <cell r="G1028" t="str">
            <v>L</v>
          </cell>
          <cell r="H1028">
            <v>8.7249999999999996</v>
          </cell>
          <cell r="I1028" t="str">
            <v>KM</v>
          </cell>
          <cell r="L1028" t="str">
            <v>ITEM PEMBAYARAN NO.</v>
          </cell>
          <cell r="O1028" t="str">
            <v>:  4.2 (7)</v>
          </cell>
          <cell r="R1028" t="str">
            <v>PERKIRAAN VOL. PEK.</v>
          </cell>
          <cell r="T1028" t="str">
            <v>:</v>
          </cell>
          <cell r="U1028">
            <v>1</v>
          </cell>
        </row>
        <row r="1029">
          <cell r="A1029">
            <v>4</v>
          </cell>
          <cell r="C1029" t="str">
            <v>Jam kerja efektif per-hari</v>
          </cell>
          <cell r="G1029" t="str">
            <v>Tk</v>
          </cell>
          <cell r="H1029">
            <v>7</v>
          </cell>
          <cell r="I1029" t="str">
            <v>Jam</v>
          </cell>
          <cell r="L1029" t="str">
            <v>JENIS PEKERJAAN</v>
          </cell>
          <cell r="O1029" t="str">
            <v>:  Lapis Resap Pengikat</v>
          </cell>
          <cell r="R1029" t="str">
            <v>TOTAL HARGA (Rp.)</v>
          </cell>
          <cell r="T1029" t="str">
            <v>:</v>
          </cell>
          <cell r="U1029">
            <v>305360.27</v>
          </cell>
        </row>
        <row r="1030">
          <cell r="A1030">
            <v>5</v>
          </cell>
          <cell r="C1030" t="str">
            <v>Faktor kehilangan bahan</v>
          </cell>
          <cell r="G1030" t="str">
            <v>Fh</v>
          </cell>
          <cell r="H1030">
            <v>1.1000000000000001</v>
          </cell>
          <cell r="I1030" t="str">
            <v>-</v>
          </cell>
          <cell r="L1030" t="str">
            <v>SATUAN PEMBAYARAN</v>
          </cell>
          <cell r="O1030" t="str">
            <v>:  LITER</v>
          </cell>
          <cell r="R1030" t="str">
            <v>% THD. BIAYA PROYEK</v>
          </cell>
          <cell r="T1030" t="str">
            <v>:</v>
          </cell>
          <cell r="U1030" t="e">
            <v>#DIV/0!</v>
          </cell>
        </row>
        <row r="1031">
          <cell r="A1031">
            <v>6</v>
          </cell>
          <cell r="C1031" t="str">
            <v>Komposisi campuran :</v>
          </cell>
        </row>
        <row r="1032">
          <cell r="C1032" t="str">
            <v>- Aspal AC-10 atau AC-20</v>
          </cell>
          <cell r="G1032" t="str">
            <v>As</v>
          </cell>
          <cell r="H1032">
            <v>56</v>
          </cell>
          <cell r="I1032" t="str">
            <v>%</v>
          </cell>
          <cell r="J1032" t="str">
            <v xml:space="preserve"> 100 bagian</v>
          </cell>
        </row>
        <row r="1033">
          <cell r="C1033" t="str">
            <v>- Minyak Flux / Pencair</v>
          </cell>
          <cell r="G1033" t="str">
            <v>K</v>
          </cell>
          <cell r="H1033">
            <v>44</v>
          </cell>
          <cell r="I1033" t="str">
            <v>%</v>
          </cell>
          <cell r="J1033" t="str">
            <v xml:space="preserve"> 80   bagian</v>
          </cell>
          <cell r="Q1033" t="str">
            <v>PERKIRAAN</v>
          </cell>
          <cell r="R1033" t="str">
            <v>HARGA</v>
          </cell>
          <cell r="S1033" t="str">
            <v>JUMLAH</v>
          </cell>
        </row>
        <row r="1034">
          <cell r="A1034">
            <v>7</v>
          </cell>
          <cell r="C1034" t="str">
            <v>Berat jenis bahan :</v>
          </cell>
          <cell r="L1034" t="str">
            <v>NO.</v>
          </cell>
          <cell r="N1034" t="str">
            <v>KOMPONEN</v>
          </cell>
          <cell r="P1034" t="str">
            <v>SATUAN</v>
          </cell>
          <cell r="Q1034" t="str">
            <v>KUANTITAS</v>
          </cell>
          <cell r="R1034" t="str">
            <v>SATUAN</v>
          </cell>
          <cell r="S1034" t="str">
            <v>HARGA</v>
          </cell>
        </row>
        <row r="1035">
          <cell r="C1035" t="str">
            <v>- Aspal AC-10 atau AC-20</v>
          </cell>
          <cell r="G1035" t="str">
            <v>D1</v>
          </cell>
          <cell r="H1035">
            <v>1.03</v>
          </cell>
          <cell r="I1035" t="str">
            <v>Kg / liter</v>
          </cell>
          <cell r="R1035" t="str">
            <v>(Rp.)</v>
          </cell>
          <cell r="S1035" t="str">
            <v>(Rp.)</v>
          </cell>
        </row>
        <row r="1036">
          <cell r="C1036" t="str">
            <v>- Minyak Flux / Pencair</v>
          </cell>
          <cell r="G1036" t="str">
            <v>D2</v>
          </cell>
          <cell r="H1036">
            <v>0.8</v>
          </cell>
          <cell r="I1036" t="str">
            <v>Kg / liter</v>
          </cell>
        </row>
        <row r="1037">
          <cell r="A1037">
            <v>8</v>
          </cell>
          <cell r="C1037" t="str">
            <v>Bahan dasar (aspal &amp; minyak pencair) semuanya</v>
          </cell>
        </row>
        <row r="1038">
          <cell r="C1038" t="str">
            <v>diterima di lokasi pekerjaan</v>
          </cell>
          <cell r="L1038" t="str">
            <v>A.</v>
          </cell>
          <cell r="N1038" t="str">
            <v>TENAGA</v>
          </cell>
        </row>
        <row r="1040">
          <cell r="A1040" t="str">
            <v>II.</v>
          </cell>
          <cell r="C1040" t="str">
            <v>URUTAN KERJA</v>
          </cell>
          <cell r="L1040" t="str">
            <v>1.</v>
          </cell>
          <cell r="N1040" t="str">
            <v>Pekerja</v>
          </cell>
          <cell r="O1040" t="str">
            <v>(L01)</v>
          </cell>
          <cell r="P1040" t="str">
            <v>Jam</v>
          </cell>
          <cell r="Q1040">
            <v>2.8348688873139617E-2</v>
          </cell>
          <cell r="R1040">
            <v>2857.14</v>
          </cell>
          <cell r="U1040">
            <v>80.996172927002121</v>
          </cell>
        </row>
        <row r="1041">
          <cell r="A1041">
            <v>1</v>
          </cell>
          <cell r="C1041" t="str">
            <v>Aspal dan Minyak Flux dicampur dan dipanaskan</v>
          </cell>
          <cell r="L1041" t="str">
            <v>2.</v>
          </cell>
          <cell r="N1041" t="str">
            <v>Mandor</v>
          </cell>
          <cell r="O1041" t="str">
            <v>(L03)</v>
          </cell>
          <cell r="P1041" t="str">
            <v>Jam</v>
          </cell>
          <cell r="Q1041">
            <v>5.6697377746279237E-3</v>
          </cell>
          <cell r="R1041">
            <v>3214.29</v>
          </cell>
          <cell r="U1041">
            <v>18.224181431608788</v>
          </cell>
        </row>
        <row r="1042">
          <cell r="C1042" t="str">
            <v>sehingga menjadi campuran aspal cair</v>
          </cell>
        </row>
        <row r="1043">
          <cell r="A1043">
            <v>2</v>
          </cell>
          <cell r="C1043" t="str">
            <v>Permukaan yang akan dilapis dibersihkan dari debu</v>
          </cell>
        </row>
        <row r="1044">
          <cell r="C1044" t="str">
            <v>dan kotoran dengan Air Compressor</v>
          </cell>
          <cell r="Q1044" t="str">
            <v xml:space="preserve">JUMLAH HARGA TENAGA   </v>
          </cell>
          <cell r="U1044">
            <v>99.220354358610905</v>
          </cell>
        </row>
        <row r="1045">
          <cell r="A1045">
            <v>3</v>
          </cell>
          <cell r="C1045" t="str">
            <v>Campuran aspal cair disemprotkan dengan Asphalt</v>
          </cell>
        </row>
        <row r="1046">
          <cell r="C1046" t="str">
            <v>Sprayer ke atas permukaan yang akan dilapis.</v>
          </cell>
          <cell r="L1046" t="str">
            <v>B.</v>
          </cell>
          <cell r="N1046" t="str">
            <v>BAHAN</v>
          </cell>
        </row>
        <row r="1047">
          <cell r="A1047">
            <v>4</v>
          </cell>
          <cell r="C1047" t="str">
            <v>Angkutan Aspal &amp; Minyak Flux menggunakan Dump</v>
          </cell>
        </row>
        <row r="1048">
          <cell r="C1048" t="str">
            <v>Truck</v>
          </cell>
          <cell r="L1048" t="str">
            <v>1.</v>
          </cell>
          <cell r="N1048" t="str">
            <v>Aspal</v>
          </cell>
          <cell r="O1048" t="str">
            <v>(M10)</v>
          </cell>
          <cell r="P1048" t="str">
            <v>Kg</v>
          </cell>
          <cell r="Q1048">
            <v>0.63448000000000015</v>
          </cell>
          <cell r="R1048">
            <v>2086.6280000000002</v>
          </cell>
          <cell r="U1048">
            <v>1323.9237334400004</v>
          </cell>
        </row>
        <row r="1049">
          <cell r="L1049" t="str">
            <v>2.</v>
          </cell>
          <cell r="N1049" t="str">
            <v>Kerosene</v>
          </cell>
          <cell r="O1049" t="str">
            <v>(M11)</v>
          </cell>
          <cell r="P1049" t="str">
            <v>liter</v>
          </cell>
          <cell r="Q1049">
            <v>0.48400000000000004</v>
          </cell>
          <cell r="R1049">
            <v>1650</v>
          </cell>
          <cell r="U1049">
            <v>798.6</v>
          </cell>
        </row>
        <row r="1050">
          <cell r="A1050" t="str">
            <v>III.</v>
          </cell>
          <cell r="C1050" t="str">
            <v>PEMAKAIAN BAHAN, ALAT DAN TENAGA</v>
          </cell>
        </row>
        <row r="1052">
          <cell r="A1052" t="str">
            <v xml:space="preserve">   1.</v>
          </cell>
          <cell r="C1052" t="str">
            <v>BAHAN</v>
          </cell>
        </row>
        <row r="1053">
          <cell r="C1053" t="str">
            <v>Untuk mendapatkan 1 liter Lapis Resap Pengikat</v>
          </cell>
        </row>
        <row r="1054">
          <cell r="C1054" t="str">
            <v>diperlukan :</v>
          </cell>
          <cell r="D1054" t="str">
            <v>( 1 liter x Fh )</v>
          </cell>
          <cell r="G1054" t="str">
            <v>PC</v>
          </cell>
          <cell r="H1054">
            <v>1.1000000000000001</v>
          </cell>
          <cell r="I1054" t="str">
            <v>liter</v>
          </cell>
          <cell r="J1054" t="str">
            <v xml:space="preserve"> Campuran</v>
          </cell>
          <cell r="Q1054" t="str">
            <v xml:space="preserve">JUMLAH HARGA BAHAN   </v>
          </cell>
          <cell r="U1054">
            <v>2122.5237334400003</v>
          </cell>
        </row>
        <row r="1056">
          <cell r="A1056" t="str">
            <v xml:space="preserve">   1.a.</v>
          </cell>
          <cell r="C1056" t="str">
            <v>Aspal</v>
          </cell>
          <cell r="D1056" t="str">
            <v>=   As x PC x D1</v>
          </cell>
          <cell r="G1056" t="str">
            <v>(M10)</v>
          </cell>
          <cell r="H1056">
            <v>0.63448000000000015</v>
          </cell>
          <cell r="I1056" t="str">
            <v>Kg.</v>
          </cell>
          <cell r="L1056" t="str">
            <v>C.</v>
          </cell>
          <cell r="N1056" t="str">
            <v>PERALATAN</v>
          </cell>
        </row>
        <row r="1057">
          <cell r="A1057" t="str">
            <v xml:space="preserve">   1.b.</v>
          </cell>
          <cell r="C1057" t="str">
            <v>Minyak Flux</v>
          </cell>
          <cell r="D1057" t="str">
            <v>=   K x PC</v>
          </cell>
          <cell r="G1057" t="str">
            <v>(M11)</v>
          </cell>
          <cell r="H1057">
            <v>0.48400000000000004</v>
          </cell>
          <cell r="I1057" t="str">
            <v>liter</v>
          </cell>
        </row>
        <row r="1058">
          <cell r="L1058" t="str">
            <v>1.</v>
          </cell>
          <cell r="N1058" t="str">
            <v>Asphalt Sprayer  (E03)</v>
          </cell>
          <cell r="P1058" t="str">
            <v>Jam</v>
          </cell>
          <cell r="Q1058">
            <v>2.8348688873139618E-3</v>
          </cell>
          <cell r="R1058">
            <v>30575.535383788432</v>
          </cell>
          <cell r="U1058">
            <v>86.677633972468982</v>
          </cell>
        </row>
        <row r="1059">
          <cell r="A1059" t="str">
            <v xml:space="preserve">   2.</v>
          </cell>
          <cell r="C1059" t="str">
            <v>ALAT</v>
          </cell>
          <cell r="L1059" t="str">
            <v>2.</v>
          </cell>
          <cell r="N1059" t="str">
            <v>Air Compresor    (E05)</v>
          </cell>
          <cell r="P1059" t="str">
            <v>Jam</v>
          </cell>
          <cell r="Q1059">
            <v>2.0833333333333333E-3</v>
          </cell>
          <cell r="R1059">
            <v>53840.365312835944</v>
          </cell>
          <cell r="U1059">
            <v>112.16742773507488</v>
          </cell>
        </row>
        <row r="1060">
          <cell r="A1060" t="str">
            <v xml:space="preserve">   2.a.</v>
          </cell>
          <cell r="C1060" t="str">
            <v>ASPHALT SPRAYER</v>
          </cell>
          <cell r="G1060" t="str">
            <v>(E03)</v>
          </cell>
          <cell r="L1060" t="str">
            <v>3.</v>
          </cell>
          <cell r="N1060" t="str">
            <v>Dump Truck</v>
          </cell>
          <cell r="O1060" t="str">
            <v>(E08)</v>
          </cell>
          <cell r="P1060" t="str">
            <v>Jam</v>
          </cell>
          <cell r="Q1060">
            <v>2.8348688873139618E-3</v>
          </cell>
          <cell r="R1060">
            <v>153645.58193291764</v>
          </cell>
          <cell r="U1060">
            <v>435.56507989487642</v>
          </cell>
        </row>
        <row r="1061">
          <cell r="C1061" t="str">
            <v>Kapasitas alat</v>
          </cell>
          <cell r="G1061" t="str">
            <v>V</v>
          </cell>
          <cell r="H1061">
            <v>850</v>
          </cell>
          <cell r="I1061" t="str">
            <v>liter</v>
          </cell>
        </row>
        <row r="1062">
          <cell r="C1062" t="str">
            <v>Faktor efisiensi alat</v>
          </cell>
          <cell r="G1062" t="str">
            <v>Fa</v>
          </cell>
          <cell r="H1062">
            <v>0.83</v>
          </cell>
          <cell r="I1062" t="str">
            <v>-</v>
          </cell>
        </row>
        <row r="1063">
          <cell r="C1063" t="str">
            <v>Waktu Siklus (termasuk proses pemanasan)</v>
          </cell>
          <cell r="G1063" t="str">
            <v>Ts</v>
          </cell>
          <cell r="H1063">
            <v>2</v>
          </cell>
          <cell r="I1063" t="str">
            <v>Jam</v>
          </cell>
        </row>
        <row r="1065">
          <cell r="C1065" t="str">
            <v>Kap. Prod. / jam =</v>
          </cell>
          <cell r="D1065" t="str">
            <v>V x Fa</v>
          </cell>
          <cell r="G1065" t="str">
            <v>Q1</v>
          </cell>
          <cell r="H1065">
            <v>352.75</v>
          </cell>
          <cell r="I1065" t="str">
            <v>liter</v>
          </cell>
        </row>
        <row r="1066">
          <cell r="D1066" t="str">
            <v>Ts</v>
          </cell>
          <cell r="Q1066" t="str">
            <v xml:space="preserve">JUMLAH HARGA PERALATAN   </v>
          </cell>
          <cell r="U1066">
            <v>634.41014160242025</v>
          </cell>
        </row>
        <row r="1067">
          <cell r="C1067" t="str">
            <v>Koefisien Alat / Ltr</v>
          </cell>
          <cell r="D1067" t="str">
            <v xml:space="preserve"> =  1  :  Q1</v>
          </cell>
          <cell r="G1067" t="str">
            <v>(E03)</v>
          </cell>
          <cell r="H1067">
            <v>2.8348688873139618E-3</v>
          </cell>
          <cell r="I1067" t="str">
            <v>Jam</v>
          </cell>
        </row>
        <row r="1068">
          <cell r="L1068" t="str">
            <v>D.</v>
          </cell>
          <cell r="N1068" t="str">
            <v>JUMLAH HARGA TENAGA, BAHAN DAN PERALATAN  ( A + B + C )</v>
          </cell>
          <cell r="U1068">
            <v>2856.1542294010314</v>
          </cell>
        </row>
        <row r="1069">
          <cell r="A1069" t="str">
            <v xml:space="preserve">   2.b.</v>
          </cell>
          <cell r="C1069" t="str">
            <v>AIR COMPRESSOR</v>
          </cell>
          <cell r="G1069" t="str">
            <v>(E05)</v>
          </cell>
          <cell r="L1069" t="str">
            <v>E.</v>
          </cell>
          <cell r="N1069" t="str">
            <v>OVERHEAD &amp; PROFIT</v>
          </cell>
          <cell r="P1069">
            <v>10</v>
          </cell>
          <cell r="Q1069" t="str">
            <v>%  x  D</v>
          </cell>
          <cell r="U1069">
            <v>285.61542294010314</v>
          </cell>
        </row>
        <row r="1070">
          <cell r="C1070" t="str">
            <v xml:space="preserve">Kapasitas alat   -----&gt;&gt;   diambil </v>
          </cell>
          <cell r="G1070" t="str">
            <v>V</v>
          </cell>
          <cell r="H1070">
            <v>600</v>
          </cell>
          <cell r="I1070" t="str">
            <v>M2 / Jam</v>
          </cell>
          <cell r="L1070" t="str">
            <v>F.</v>
          </cell>
          <cell r="N1070" t="str">
            <v>HARGA SATUAN PEKERJAAN  ( D + E )</v>
          </cell>
          <cell r="U1070">
            <v>3141.7696523411346</v>
          </cell>
        </row>
        <row r="1071">
          <cell r="C1071" t="str">
            <v>Aplikasi Lapis Resap Pengikat rata-rata (Spesifikasi)</v>
          </cell>
          <cell r="G1071" t="str">
            <v>Ap</v>
          </cell>
          <cell r="H1071">
            <v>0.8</v>
          </cell>
          <cell r="I1071" t="str">
            <v>liter / M2</v>
          </cell>
          <cell r="L1071" t="str">
            <v>Note: 1</v>
          </cell>
          <cell r="N1071" t="str">
            <v>SATUAN dapat berdasarkan atas jam operasi untuk Tenaga Kerja dan Peralatan, volume dan/atau ukuran</v>
          </cell>
        </row>
        <row r="1072">
          <cell r="N1072" t="str">
            <v>berat untuk bahan-bahan.</v>
          </cell>
        </row>
        <row r="1073">
          <cell r="C1073" t="str">
            <v>Kap. Prod. / jam =</v>
          </cell>
          <cell r="D1073" t="str">
            <v>( V x Ap )</v>
          </cell>
          <cell r="G1073" t="str">
            <v>Q2</v>
          </cell>
          <cell r="H1073">
            <v>480</v>
          </cell>
          <cell r="I1073" t="str">
            <v>liter</v>
          </cell>
          <cell r="L1073">
            <v>2</v>
          </cell>
          <cell r="N1073" t="str">
            <v>Kuantitas satuan adalah kuantitas setiap komponen untuk menyelesaikan satu satuan pekerjaan dari nomor</v>
          </cell>
        </row>
        <row r="1074">
          <cell r="N1074" t="str">
            <v>mata pembayaran.</v>
          </cell>
        </row>
        <row r="1075">
          <cell r="C1075" t="str">
            <v>Koefisien Alat / Ltr</v>
          </cell>
          <cell r="D1075" t="str">
            <v xml:space="preserve"> =  1  :  Q2</v>
          </cell>
          <cell r="G1075" t="str">
            <v>(E05)</v>
          </cell>
          <cell r="H1075">
            <v>2.0833333333333333E-3</v>
          </cell>
          <cell r="I1075" t="str">
            <v>Jam</v>
          </cell>
          <cell r="L1075">
            <v>3</v>
          </cell>
          <cell r="N1075" t="str">
            <v>Biaya satuan untuk peralatan sudah termasuk bahan bakar, bahan habis dipakai dan operator.</v>
          </cell>
        </row>
        <row r="1076">
          <cell r="L1076">
            <v>4</v>
          </cell>
          <cell r="N1076" t="str">
            <v>Biaya satuan sudah termasuk pengeluaran untuk seluruh pajak yang berkaitan (tetapi tidak termasuk PPN</v>
          </cell>
        </row>
        <row r="1077">
          <cell r="J1077" t="str">
            <v>Berlanjut ke halaman berikut</v>
          </cell>
          <cell r="N1077" t="str">
            <v>yang dibayar dari kontrak) dan biaya-biaya lainnya.</v>
          </cell>
        </row>
        <row r="1078">
          <cell r="A1078" t="str">
            <v>ITEM PEMBAYARAN NO.</v>
          </cell>
          <cell r="D1078" t="str">
            <v>:  4.2 (7)</v>
          </cell>
          <cell r="J1078" t="str">
            <v>Analisa EI-427</v>
          </cell>
        </row>
        <row r="1079">
          <cell r="A1079" t="str">
            <v>JENIS PEKERJAAN</v>
          </cell>
          <cell r="D1079" t="str">
            <v>:  Lapis Resap Pengikat</v>
          </cell>
        </row>
        <row r="1080">
          <cell r="A1080" t="str">
            <v>SATUAN PEMBAYARAN</v>
          </cell>
          <cell r="D1080" t="str">
            <v>:  LITER</v>
          </cell>
          <cell r="J1080" t="str">
            <v xml:space="preserve">         URAIAN ANALISA HARGA SATUAN</v>
          </cell>
        </row>
        <row r="1081">
          <cell r="J1081" t="str">
            <v>Lanjutan</v>
          </cell>
        </row>
        <row r="1083">
          <cell r="A1083" t="str">
            <v>No.</v>
          </cell>
          <cell r="C1083" t="str">
            <v>U R A I A N</v>
          </cell>
          <cell r="G1083" t="str">
            <v>KODE</v>
          </cell>
          <cell r="H1083" t="str">
            <v>KOEF.</v>
          </cell>
          <cell r="I1083" t="str">
            <v>SATUAN</v>
          </cell>
          <cell r="J1083" t="str">
            <v>KETERANGAN</v>
          </cell>
        </row>
        <row r="1086">
          <cell r="A1086" t="str">
            <v xml:space="preserve">   2.c.</v>
          </cell>
          <cell r="C1086" t="str">
            <v>DUMP TRUCK</v>
          </cell>
          <cell r="G1086" t="str">
            <v>(E08)</v>
          </cell>
        </row>
        <row r="1087">
          <cell r="C1087" t="str">
            <v>Sebagai alat pengangkut bahan di lokasi pekerjaan,</v>
          </cell>
        </row>
        <row r="1088">
          <cell r="C1088" t="str">
            <v>Dump Truck melayani alat Asphalt Sprayer.</v>
          </cell>
        </row>
        <row r="1089">
          <cell r="C1089" t="str">
            <v>Kap. Prod. / jam =</v>
          </cell>
          <cell r="D1089" t="str">
            <v>sama dengan Asphalt Sprayer</v>
          </cell>
          <cell r="G1089" t="str">
            <v>Q3</v>
          </cell>
          <cell r="H1089">
            <v>352.75</v>
          </cell>
          <cell r="I1089" t="str">
            <v>liter</v>
          </cell>
        </row>
        <row r="1091">
          <cell r="C1091" t="str">
            <v>Koefisien Alat / Ltr</v>
          </cell>
          <cell r="D1091" t="str">
            <v xml:space="preserve"> =  1  :  Q3</v>
          </cell>
          <cell r="G1091" t="str">
            <v>(E08)</v>
          </cell>
          <cell r="H1091">
            <v>2.8348688873139618E-3</v>
          </cell>
          <cell r="I1091" t="str">
            <v>Jam</v>
          </cell>
        </row>
        <row r="1093">
          <cell r="A1093" t="str">
            <v xml:space="preserve">   3.</v>
          </cell>
          <cell r="C1093" t="str">
            <v>TENAGA</v>
          </cell>
        </row>
        <row r="1094">
          <cell r="C1094" t="str">
            <v>Produksi menentukan : ASPHALT SPRAYER</v>
          </cell>
          <cell r="G1094" t="str">
            <v>Q4</v>
          </cell>
          <cell r="H1094">
            <v>352.75</v>
          </cell>
          <cell r="I1094" t="str">
            <v>liter</v>
          </cell>
        </row>
        <row r="1095">
          <cell r="C1095" t="str">
            <v>Produksi Lapis Resap Pengikat / hari  =  Tk x Q4</v>
          </cell>
          <cell r="G1095" t="str">
            <v>Qt</v>
          </cell>
          <cell r="H1095">
            <v>2469.25</v>
          </cell>
          <cell r="I1095" t="str">
            <v>liter</v>
          </cell>
        </row>
        <row r="1096">
          <cell r="C1096" t="str">
            <v>Kebutuhan tenaga :</v>
          </cell>
        </row>
        <row r="1097">
          <cell r="D1097" t="str">
            <v>- Pekerja</v>
          </cell>
          <cell r="G1097" t="str">
            <v>P</v>
          </cell>
          <cell r="H1097">
            <v>10</v>
          </cell>
          <cell r="I1097" t="str">
            <v>orang</v>
          </cell>
        </row>
        <row r="1098">
          <cell r="D1098" t="str">
            <v>- Mandor</v>
          </cell>
          <cell r="G1098" t="str">
            <v>M</v>
          </cell>
          <cell r="H1098">
            <v>2</v>
          </cell>
          <cell r="I1098" t="str">
            <v>orang</v>
          </cell>
        </row>
        <row r="1100">
          <cell r="C1100" t="str">
            <v>Koefisien tenaga / liter   :</v>
          </cell>
        </row>
        <row r="1101">
          <cell r="D1101" t="str">
            <v>- Pekerja</v>
          </cell>
          <cell r="E1101" t="str">
            <v>= (Tk x P) : Qt</v>
          </cell>
          <cell r="G1101" t="str">
            <v>(L01)</v>
          </cell>
          <cell r="H1101">
            <v>2.8348688873139617E-2</v>
          </cell>
          <cell r="I1101" t="str">
            <v>Jam</v>
          </cell>
        </row>
        <row r="1102">
          <cell r="D1102" t="str">
            <v>- Mandor</v>
          </cell>
          <cell r="E1102" t="str">
            <v>= (Tk x M) : Qt</v>
          </cell>
          <cell r="G1102" t="str">
            <v>(L03)</v>
          </cell>
          <cell r="H1102">
            <v>5.6697377746279237E-3</v>
          </cell>
          <cell r="I1102" t="str">
            <v>Jam</v>
          </cell>
        </row>
        <row r="1104">
          <cell r="A1104" t="str">
            <v>4.</v>
          </cell>
          <cell r="C1104" t="str">
            <v>HARGA DASAR SATUAN UPAH, BAHAN DAN ALAT</v>
          </cell>
        </row>
        <row r="1105">
          <cell r="C1105" t="str">
            <v>Lihat lampiran.</v>
          </cell>
        </row>
        <row r="1107">
          <cell r="A1107" t="str">
            <v>5.</v>
          </cell>
          <cell r="C1107" t="str">
            <v>ANALISA HARGA SATUAN PEKERJAAN</v>
          </cell>
        </row>
        <row r="1108">
          <cell r="C1108" t="str">
            <v>Lihat perhitungan dalam FORMULIR STANDAR UNTUK</v>
          </cell>
        </row>
        <row r="1109">
          <cell r="C1109" t="str">
            <v>PEREKEMAN ANALISA MASING-MASING HARGA</v>
          </cell>
        </row>
        <row r="1110">
          <cell r="C1110" t="str">
            <v>SATUAN.</v>
          </cell>
        </row>
        <row r="1111">
          <cell r="C1111" t="str">
            <v>Didapat Harga Satuan Pekerjaan :</v>
          </cell>
        </row>
        <row r="1113">
          <cell r="C1113" t="str">
            <v xml:space="preserve">Rp.  </v>
          </cell>
          <cell r="D1113">
            <v>3141.7696523411346</v>
          </cell>
          <cell r="E1113" t="str">
            <v xml:space="preserve"> / liter.</v>
          </cell>
        </row>
        <row r="1116">
          <cell r="A1116" t="str">
            <v>6.</v>
          </cell>
          <cell r="C1116" t="str">
            <v>WAKTU PELAKSANAAN YANG DIPERLUKAN</v>
          </cell>
        </row>
        <row r="1117">
          <cell r="C1117" t="str">
            <v>Waktu pelaksanaan</v>
          </cell>
          <cell r="D1117" t="str">
            <v>:  . . . . . . .  bulan</v>
          </cell>
        </row>
        <row r="1119">
          <cell r="A1119" t="str">
            <v>7.</v>
          </cell>
          <cell r="C1119" t="str">
            <v>VOLUME PEKERJAAN YANG DIPERLUKAN</v>
          </cell>
        </row>
        <row r="1120">
          <cell r="C1120" t="str">
            <v>Volume pekerjaan  :</v>
          </cell>
          <cell r="D1120">
            <v>1</v>
          </cell>
          <cell r="E1120" t="str">
            <v>Liter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5"/>
      <sheetName val="3-DIV4"/>
      <sheetName val="3-DIV3"/>
      <sheetName val="3-DIV2"/>
      <sheetName val="3_DIV5"/>
    </sheetNames>
    <sheetDataSet>
      <sheetData sheetId="0">
        <row r="1">
          <cell r="A1" t="str">
            <v>ITEM PEMBAYARAN NO.</v>
          </cell>
          <cell r="D1" t="str">
            <v>:  5.1 (1)</v>
          </cell>
          <cell r="J1" t="str">
            <v>Analisa EI-511</v>
          </cell>
          <cell r="T1" t="str">
            <v>Analisa EI-511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 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 xml:space="preserve">:  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 xml:space="preserve">:  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5.1 (1)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</v>
          </cell>
          <cell r="T13" t="str">
            <v>:</v>
          </cell>
          <cell r="U13">
            <v>304732.36582799954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>
            <v>7.251312267724303E-3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Proporsi Campuran :</v>
          </cell>
          <cell r="D17" t="str">
            <v>- Agregat Kasar</v>
          </cell>
          <cell r="G17" t="str">
            <v>Ak</v>
          </cell>
          <cell r="H17">
            <v>55</v>
          </cell>
          <cell r="I17" t="str">
            <v>%</v>
          </cell>
          <cell r="J17" t="str">
            <v xml:space="preserve"> Gradasi harus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D18" t="str">
            <v>- Agregat Halus</v>
          </cell>
          <cell r="G18" t="str">
            <v>Ah</v>
          </cell>
          <cell r="H18">
            <v>45</v>
          </cell>
          <cell r="I18" t="str">
            <v>%</v>
          </cell>
          <cell r="J18" t="str">
            <v xml:space="preserve"> memenuhi Spec.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 t="str">
            <v>II.</v>
          </cell>
          <cell r="C19" t="str">
            <v>URUTAN KERJA</v>
          </cell>
          <cell r="R19" t="str">
            <v>(Rp.)</v>
          </cell>
          <cell r="S19" t="str">
            <v>(Rp.)</v>
          </cell>
        </row>
        <row r="20">
          <cell r="A20">
            <v>1</v>
          </cell>
          <cell r="C20" t="str">
            <v>Wheel Loader mencampur dan memuat Agregat ke</v>
          </cell>
        </row>
        <row r="21">
          <cell r="C21" t="str">
            <v>dalam Dump Truck di Base Camp</v>
          </cell>
        </row>
        <row r="22">
          <cell r="A22">
            <v>2</v>
          </cell>
          <cell r="C22" t="str">
            <v>Dump Truck mengangkut Agregat ke lokasi</v>
          </cell>
          <cell r="L22" t="str">
            <v>A.</v>
          </cell>
          <cell r="N22" t="str">
            <v>TENAGA</v>
          </cell>
        </row>
        <row r="23">
          <cell r="C23" t="str">
            <v>pekerjaan dan dihampar dengan Motor Grader</v>
          </cell>
        </row>
        <row r="24">
          <cell r="A24">
            <v>3</v>
          </cell>
          <cell r="C24" t="str">
            <v>Hamparan Agregat dibasahi dengan Water Tank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C25" t="str">
            <v>Truck sebelum dipadatkan dengan Tandem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Roller dan Pneumatic Tire Roller</v>
          </cell>
        </row>
        <row r="27">
          <cell r="A27">
            <v>4</v>
          </cell>
          <cell r="C27" t="str">
            <v>Selama pemadatan,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A30" t="str">
            <v>III.</v>
          </cell>
          <cell r="C30" t="str">
            <v>PEMAKAIAN BAHAN, ALAT DAN TENAGA</v>
          </cell>
          <cell r="L30" t="str">
            <v>B.</v>
          </cell>
          <cell r="N30" t="str">
            <v>BAHAN</v>
          </cell>
        </row>
        <row r="32">
          <cell r="A32" t="str">
            <v xml:space="preserve">   1.</v>
          </cell>
          <cell r="C32" t="str">
            <v>BAHAN</v>
          </cell>
          <cell r="L32" t="str">
            <v>1.</v>
          </cell>
          <cell r="N32" t="str">
            <v>Agregat Kasar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C33" t="str">
            <v>- Agregat Kasar</v>
          </cell>
          <cell r="D33" t="str">
            <v>=  Ak x 1 M3 x Fk</v>
          </cell>
          <cell r="G33" t="str">
            <v>M03</v>
          </cell>
          <cell r="H33">
            <v>0.66</v>
          </cell>
          <cell r="I33" t="str">
            <v>M3</v>
          </cell>
          <cell r="L33" t="str">
            <v>2.</v>
          </cell>
          <cell r="N33" t="str">
            <v>Agregat Halus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Halus</v>
          </cell>
          <cell r="D34" t="str">
            <v>=  Ah x 1 M3 x Fk</v>
          </cell>
          <cell r="G34" t="str">
            <v>M04</v>
          </cell>
          <cell r="H34">
            <v>0.54</v>
          </cell>
          <cell r="I34" t="str">
            <v>M3</v>
          </cell>
        </row>
        <row r="36">
          <cell r="A36" t="str">
            <v xml:space="preserve">   2.</v>
          </cell>
          <cell r="C36" t="str">
            <v>ALAT</v>
          </cell>
        </row>
        <row r="37">
          <cell r="A37" t="str">
            <v xml:space="preserve">   2.a.</v>
          </cell>
          <cell r="C37" t="str">
            <v>WHEEL LOADER</v>
          </cell>
          <cell r="G37" t="str">
            <v>(E15)</v>
          </cell>
        </row>
        <row r="38">
          <cell r="C38" t="str">
            <v>Kapasitas bucket</v>
          </cell>
          <cell r="G38" t="str">
            <v>V</v>
          </cell>
          <cell r="H38">
            <v>1.5</v>
          </cell>
          <cell r="I38" t="str">
            <v>M3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Faktor bucket</v>
          </cell>
          <cell r="G39" t="str">
            <v>Fb</v>
          </cell>
          <cell r="H39">
            <v>0.9</v>
          </cell>
          <cell r="I39" t="str">
            <v>-</v>
          </cell>
        </row>
        <row r="40">
          <cell r="C40" t="str">
            <v>Faktor Efisiensi alat</v>
          </cell>
          <cell r="G40" t="str">
            <v>Fa</v>
          </cell>
          <cell r="H40">
            <v>0.83</v>
          </cell>
          <cell r="I40" t="str">
            <v>-</v>
          </cell>
          <cell r="L40" t="str">
            <v>C.</v>
          </cell>
          <cell r="N40" t="str">
            <v>PERALATAN</v>
          </cell>
        </row>
        <row r="41">
          <cell r="C41" t="str">
            <v>Waktu Siklus :</v>
          </cell>
          <cell r="G41" t="str">
            <v>Ts1</v>
          </cell>
          <cell r="L41" t="str">
            <v>1.</v>
          </cell>
          <cell r="N41" t="str">
            <v>Wheel Loader</v>
          </cell>
          <cell r="O41" t="str">
            <v>(E15)</v>
          </cell>
          <cell r="P41" t="str">
            <v>jam</v>
          </cell>
          <cell r="Q41">
            <v>3.5698348951360995E-2</v>
          </cell>
          <cell r="R41">
            <v>163808.13869490434</v>
          </cell>
          <cell r="U41">
            <v>5847.680096203635</v>
          </cell>
        </row>
        <row r="42">
          <cell r="C42" t="str">
            <v>- Mencampur</v>
          </cell>
          <cell r="G42" t="str">
            <v>T1</v>
          </cell>
          <cell r="H42">
            <v>1.5</v>
          </cell>
          <cell r="I42" t="str">
            <v>menit</v>
          </cell>
          <cell r="L42" t="str">
            <v>2.</v>
          </cell>
          <cell r="N42" t="str">
            <v>Dump Truck</v>
          </cell>
          <cell r="O42" t="str">
            <v>(E09)</v>
          </cell>
          <cell r="P42" t="str">
            <v>jam</v>
          </cell>
          <cell r="Q42">
            <v>0.14542063837680036</v>
          </cell>
          <cell r="R42">
            <v>70230.073977639215</v>
          </cell>
          <cell r="U42">
            <v>10212.90219107821</v>
          </cell>
        </row>
        <row r="43">
          <cell r="C43" t="str">
            <v>- Memuat dan lain-lain</v>
          </cell>
          <cell r="G43" t="str">
            <v>T2</v>
          </cell>
          <cell r="H43">
            <v>0.5</v>
          </cell>
          <cell r="I43" t="str">
            <v>menit</v>
          </cell>
          <cell r="L43" t="str">
            <v>3.</v>
          </cell>
          <cell r="N43" t="str">
            <v>Motor Grader</v>
          </cell>
          <cell r="O43" t="str">
            <v>(E13)</v>
          </cell>
          <cell r="P43" t="str">
            <v>jam</v>
          </cell>
          <cell r="Q43">
            <v>1.1713520749665328E-2</v>
          </cell>
          <cell r="R43">
            <v>201666.62574070093</v>
          </cell>
          <cell r="U43">
            <v>2362.2262051286921</v>
          </cell>
        </row>
        <row r="44">
          <cell r="G44" t="str">
            <v>Ts1</v>
          </cell>
          <cell r="H44">
            <v>2</v>
          </cell>
          <cell r="I44" t="str">
            <v>menit</v>
          </cell>
          <cell r="L44" t="str">
            <v>4.</v>
          </cell>
          <cell r="N44" t="str">
            <v>Vibratory Roller</v>
          </cell>
          <cell r="O44" t="str">
            <v>(E19)</v>
          </cell>
          <cell r="P44" t="str">
            <v>jam</v>
          </cell>
          <cell r="Q44">
            <v>1.7849174475680501E-2</v>
          </cell>
          <cell r="R44">
            <v>234734.82748629327</v>
          </cell>
          <cell r="U44">
            <v>4189.8228913216117</v>
          </cell>
        </row>
        <row r="45">
          <cell r="L45" t="str">
            <v>5.</v>
          </cell>
          <cell r="N45" t="str">
            <v>P. Tyre Roller</v>
          </cell>
          <cell r="O45" t="str">
            <v>(E18)</v>
          </cell>
          <cell r="P45" t="str">
            <v>jam</v>
          </cell>
          <cell r="Q45">
            <v>4.2838018741633201E-3</v>
          </cell>
          <cell r="R45">
            <v>113384.24751021285</v>
          </cell>
          <cell r="U45">
            <v>485.71565198484757</v>
          </cell>
        </row>
        <row r="46">
          <cell r="C46" t="str">
            <v>Kap. Prod. / jam =</v>
          </cell>
          <cell r="D46" t="str">
            <v>V x Fb x Fa x 60</v>
          </cell>
          <cell r="G46" t="str">
            <v>Q1</v>
          </cell>
          <cell r="H46">
            <v>28.012500000000003</v>
          </cell>
          <cell r="I46" t="str">
            <v>M3</v>
          </cell>
          <cell r="L46" t="str">
            <v>6.</v>
          </cell>
          <cell r="N46" t="str">
            <v>Water Tanker</v>
          </cell>
          <cell r="O46" t="str">
            <v>(E23)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D47" t="str">
            <v>Fk x Ts1</v>
          </cell>
          <cell r="L47" t="str">
            <v>7.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C48" t="str">
            <v>Koefisien Alat / M3</v>
          </cell>
          <cell r="D48" t="str">
            <v xml:space="preserve"> =  1  :  Q1</v>
          </cell>
          <cell r="G48" t="str">
            <v>(E15)</v>
          </cell>
          <cell r="H48">
            <v>3.5698348951360995E-2</v>
          </cell>
          <cell r="I48" t="str">
            <v>jam</v>
          </cell>
        </row>
        <row r="49">
          <cell r="Q49" t="str">
            <v xml:space="preserve">JUMLAH HARGA PERALATAN   </v>
          </cell>
          <cell r="U49">
            <v>24586.430098557481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(E09)</v>
          </cell>
        </row>
        <row r="51">
          <cell r="C51" t="str">
            <v>Kapasitas bak</v>
          </cell>
          <cell r="G51" t="str">
            <v>V</v>
          </cell>
          <cell r="H51">
            <v>6</v>
          </cell>
          <cell r="I51" t="str">
            <v>M3</v>
          </cell>
          <cell r="L51" t="str">
            <v>D.</v>
          </cell>
          <cell r="N51" t="str">
            <v>JUMLAH HARGA TENAGA, BAHAN DAN PERALATAN  ( A + B + C )</v>
          </cell>
          <cell r="U51">
            <v>277029.42347999959</v>
          </cell>
        </row>
        <row r="52">
          <cell r="C52" t="str">
            <v>Faktor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E.</v>
          </cell>
          <cell r="N52" t="str">
            <v>OVERHEAD &amp; PROFIT</v>
          </cell>
          <cell r="P52">
            <v>10</v>
          </cell>
          <cell r="Q52" t="str">
            <v>%  x  D</v>
          </cell>
          <cell r="U52">
            <v>27702.94234799996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F.</v>
          </cell>
          <cell r="N53" t="str">
            <v>HARGA SATUAN PEKERJAAN  ( D + E )</v>
          </cell>
          <cell r="U53">
            <v>304732.36582799954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Note: 1</v>
          </cell>
          <cell r="N54" t="str">
            <v>SATUAN dapat berdasarkan atas jam operasi untuk Tenaga Kerja dan Peralatan, volume dan/atau ukuran</v>
          </cell>
        </row>
        <row r="55">
          <cell r="C55" t="str">
            <v>Waktu Siklus  :  - Waktu memuat = V : Q1 x 60</v>
          </cell>
          <cell r="G55" t="str">
            <v>T1</v>
          </cell>
          <cell r="H55">
            <v>12.851405622489958</v>
          </cell>
          <cell r="I55" t="str">
            <v>menit</v>
          </cell>
          <cell r="N55" t="str">
            <v>berat untuk bahan-bahan.</v>
          </cell>
        </row>
        <row r="56">
          <cell r="C56" t="str">
            <v>- Waktu tempuh isi  =  (L : v1) x 60 menit</v>
          </cell>
          <cell r="G56" t="str">
            <v>T2</v>
          </cell>
          <cell r="H56">
            <v>11.633333333333333</v>
          </cell>
          <cell r="I56" t="str">
            <v>menit</v>
          </cell>
          <cell r="L56">
            <v>2</v>
          </cell>
          <cell r="N56" t="str">
            <v>Kuantitas satuan adalah kuantitas setiap komponen untuk menyelesaikan satu satuan pekerjaan dari nomor</v>
          </cell>
        </row>
        <row r="57">
          <cell r="C57" t="str">
            <v>- Waktu tempuh kosong  =  (L : v2) x 60 menit</v>
          </cell>
          <cell r="G57" t="str">
            <v>T3</v>
          </cell>
          <cell r="H57">
            <v>8.7249999999999996</v>
          </cell>
          <cell r="I57" t="str">
            <v>menit</v>
          </cell>
          <cell r="N57" t="str">
            <v>mata pembayaran.</v>
          </cell>
        </row>
        <row r="58">
          <cell r="C58" t="str">
            <v>- Dump dan lain-lain</v>
          </cell>
          <cell r="G58" t="str">
            <v>T4</v>
          </cell>
          <cell r="H58">
            <v>3</v>
          </cell>
          <cell r="I58" t="str">
            <v>menit</v>
          </cell>
          <cell r="L58">
            <v>3</v>
          </cell>
          <cell r="N58" t="str">
            <v>Biaya satuan untuk peralatan sudah termasuk bahan bakar, bahan habis dipakai dan operator.</v>
          </cell>
        </row>
        <row r="59">
          <cell r="G59" t="str">
            <v>Ts2</v>
          </cell>
          <cell r="H59">
            <v>36.20973895582329</v>
          </cell>
          <cell r="I59" t="str">
            <v>menit</v>
          </cell>
          <cell r="L59">
            <v>4</v>
          </cell>
          <cell r="N59" t="str">
            <v>Biaya satuan sudah termasuk pengeluaran untuk seluruh pajak yang berkaitan (tetapi tidak termasuk PPN</v>
          </cell>
        </row>
        <row r="60">
          <cell r="N60" t="str">
            <v>yang dibayar dari kontrak) dan biaya-biaya lainnya.</v>
          </cell>
        </row>
        <row r="61">
          <cell r="J61" t="str">
            <v>Berlanjut ke hal. berikut</v>
          </cell>
        </row>
        <row r="62">
          <cell r="A62" t="str">
            <v>ITEM PEMBAYARAN NO.</v>
          </cell>
          <cell r="D62" t="str">
            <v>:  5.1 (1)</v>
          </cell>
          <cell r="J62" t="str">
            <v>Analisa EI-511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Kap. Prod. / jam =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</v>
          </cell>
          <cell r="D72" t="str">
            <v xml:space="preserve"> =  1  :  Q2</v>
          </cell>
          <cell r="G72" t="str">
            <v>(E09)</v>
          </cell>
          <cell r="H72">
            <v>0.14542063837680036</v>
          </cell>
          <cell r="I72" t="str">
            <v>jam</v>
          </cell>
        </row>
        <row r="74">
          <cell r="A74" t="str">
            <v xml:space="preserve">   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KM/jam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 xml:space="preserve"> 3 x pp</v>
          </cell>
        </row>
        <row r="80">
          <cell r="C80" t="str">
            <v>Waktu Siklus :</v>
          </cell>
          <cell r="G80" t="str">
            <v>Ts3</v>
          </cell>
        </row>
        <row r="81">
          <cell r="C81" t="str">
            <v>- Perataan 1 lintasan  =  Lh : (v x 1000) x 60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 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 1  : 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 xml:space="preserve">   2.d.</v>
          </cell>
          <cell r="C89" t="str">
            <v>VIBRATORY ROLLER</v>
          </cell>
          <cell r="G89" t="str">
            <v>(E19)</v>
          </cell>
        </row>
        <row r="90">
          <cell r="C90" t="str">
            <v>Kecepatan rata-rata alat</v>
          </cell>
          <cell r="G90" t="str">
            <v>v</v>
          </cell>
          <cell r="H90">
            <v>3</v>
          </cell>
          <cell r="I90" t="str">
            <v>KM/jam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 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 1  :  Q4</v>
          </cell>
          <cell r="G97" t="str">
            <v>(E19)</v>
          </cell>
          <cell r="H97">
            <v>1.7849174475680501E-2</v>
          </cell>
          <cell r="I97" t="str">
            <v>jam</v>
          </cell>
        </row>
        <row r="99">
          <cell r="A99" t="str">
            <v xml:space="preserve">   2.e.</v>
          </cell>
          <cell r="C99" t="str">
            <v>PNEUMATIC TIRE ROLLER</v>
          </cell>
          <cell r="G99" t="str">
            <v>(E18)</v>
          </cell>
        </row>
        <row r="100">
          <cell r="C100" t="str">
            <v>Kecepatan rata-rata alat</v>
          </cell>
          <cell r="G100" t="str">
            <v>v</v>
          </cell>
          <cell r="H100">
            <v>5</v>
          </cell>
          <cell r="I100" t="str">
            <v>KM/jam</v>
          </cell>
        </row>
        <row r="101">
          <cell r="C101" t="str">
            <v>Lebar efektif pemadatan</v>
          </cell>
          <cell r="G101" t="str">
            <v>b</v>
          </cell>
          <cell r="H101">
            <v>1.5</v>
          </cell>
          <cell r="I101" t="str">
            <v>M</v>
          </cell>
        </row>
        <row r="102">
          <cell r="C102" t="str">
            <v>Jumlah lintasan</v>
          </cell>
          <cell r="G102" t="str">
            <v>n</v>
          </cell>
          <cell r="H102">
            <v>4</v>
          </cell>
          <cell r="I102" t="str">
            <v>lintasan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 Prod. / jam =</v>
          </cell>
          <cell r="D105" t="str">
            <v>(v x 1000) x b x t x Fa</v>
          </cell>
          <cell r="G105" t="str">
            <v>Q5</v>
          </cell>
          <cell r="H105">
            <v>233.4375</v>
          </cell>
          <cell r="I105" t="str">
            <v>M3</v>
          </cell>
        </row>
        <row r="106">
          <cell r="D106" t="str">
            <v>n</v>
          </cell>
        </row>
        <row r="107">
          <cell r="C107" t="str">
            <v>Koefisien Alat / M3</v>
          </cell>
          <cell r="D107" t="str">
            <v xml:space="preserve"> =  1  :  Q5</v>
          </cell>
          <cell r="G107" t="str">
            <v>(E18)</v>
          </cell>
          <cell r="H107">
            <v>4.2838018741633201E-3</v>
          </cell>
          <cell r="I107" t="str">
            <v>jam</v>
          </cell>
        </row>
        <row r="109">
          <cell r="A109" t="str">
            <v xml:space="preserve">   2.f.</v>
          </cell>
          <cell r="C109" t="str">
            <v>WATER TANK TRUCK</v>
          </cell>
          <cell r="G109" t="str">
            <v>(E23)</v>
          </cell>
        </row>
        <row r="110">
          <cell r="C110" t="str">
            <v>Volume tanki air</v>
          </cell>
          <cell r="G110" t="str">
            <v>V</v>
          </cell>
          <cell r="H110">
            <v>4</v>
          </cell>
          <cell r="I110" t="str">
            <v>M3</v>
          </cell>
        </row>
        <row r="111">
          <cell r="C111" t="str">
            <v>Kebutuhan air / M3 agregat padat</v>
          </cell>
          <cell r="G111" t="str">
            <v>Wc</v>
          </cell>
          <cell r="H111">
            <v>7.0000000000000007E-2</v>
          </cell>
          <cell r="I111" t="str">
            <v>M3</v>
          </cell>
        </row>
        <row r="112">
          <cell r="C112" t="str">
            <v>Pengisian tanki / jam</v>
          </cell>
          <cell r="G112" t="str">
            <v>n</v>
          </cell>
          <cell r="H112">
            <v>1</v>
          </cell>
          <cell r="I112" t="str">
            <v>kali</v>
          </cell>
        </row>
        <row r="113">
          <cell r="C113" t="str">
            <v>Faktor Efisiensi alat</v>
          </cell>
          <cell r="G113" t="str">
            <v>Fa</v>
          </cell>
          <cell r="H113">
            <v>0.83</v>
          </cell>
          <cell r="I113" t="str">
            <v>-</v>
          </cell>
        </row>
        <row r="115">
          <cell r="C115" t="str">
            <v>Kap. Prod. / jam =</v>
          </cell>
          <cell r="D115" t="str">
            <v>V x n x Fa</v>
          </cell>
          <cell r="G115" t="str">
            <v>Q6</v>
          </cell>
          <cell r="H115">
            <v>47.428571428571423</v>
          </cell>
          <cell r="I115" t="str">
            <v>M3</v>
          </cell>
        </row>
        <row r="116">
          <cell r="D116" t="str">
            <v>Wc</v>
          </cell>
        </row>
        <row r="117">
          <cell r="C117" t="str">
            <v>Koefisien Alat / M3</v>
          </cell>
          <cell r="D117" t="str">
            <v xml:space="preserve"> =  1  :  Q6</v>
          </cell>
          <cell r="G117" t="str">
            <v>(E23)</v>
          </cell>
          <cell r="H117">
            <v>2.1084337349397592E-2</v>
          </cell>
          <cell r="I117" t="str">
            <v>jam</v>
          </cell>
        </row>
        <row r="120">
          <cell r="J120" t="str">
            <v>Berlanjut ke hal. berikut</v>
          </cell>
        </row>
        <row r="121">
          <cell r="A121" t="str">
            <v>ITEM PEMBAYARAN NO.</v>
          </cell>
          <cell r="D121" t="str">
            <v>:  5.1 (1)</v>
          </cell>
          <cell r="J121" t="str">
            <v>Analisa EI-511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2.g.</v>
          </cell>
          <cell r="C129" t="str">
            <v>ALAT BANTU</v>
          </cell>
          <cell r="J129" t="str">
            <v xml:space="preserve"> Lump Sum</v>
          </cell>
        </row>
        <row r="130">
          <cell r="C130" t="str">
            <v>Diperlukan   :</v>
          </cell>
        </row>
        <row r="131">
          <cell r="C131" t="str">
            <v>- Kereta dorong</v>
          </cell>
          <cell r="D131" t="str">
            <v>=  2  buah.</v>
          </cell>
        </row>
        <row r="132">
          <cell r="C132" t="str">
            <v>- Sekop</v>
          </cell>
          <cell r="D132" t="str">
            <v>=  3  buah.</v>
          </cell>
        </row>
        <row r="133">
          <cell r="C133" t="str">
            <v>- Garpu</v>
          </cell>
          <cell r="D133" t="str">
            <v>=  2  buah.</v>
          </cell>
        </row>
        <row r="135">
          <cell r="A135" t="str">
            <v xml:space="preserve">   3.</v>
          </cell>
          <cell r="C135" t="str">
            <v>TENAGA</v>
          </cell>
        </row>
        <row r="136">
          <cell r="C136" t="str">
            <v>Produksi menentukan : WHEEL LOADER</v>
          </cell>
          <cell r="G136" t="str">
            <v>Q1</v>
          </cell>
          <cell r="H136">
            <v>28.012500000000003</v>
          </cell>
          <cell r="I136" t="str">
            <v>M3/jam</v>
          </cell>
        </row>
        <row r="137">
          <cell r="C137" t="str">
            <v>Produksi agregat / hari  =  Tk x Q1</v>
          </cell>
          <cell r="G137" t="str">
            <v>Qt</v>
          </cell>
          <cell r="H137">
            <v>196.08750000000003</v>
          </cell>
          <cell r="I137" t="str">
            <v>M3</v>
          </cell>
        </row>
        <row r="138">
          <cell r="C138" t="str">
            <v>Kebutuhan tenaga :</v>
          </cell>
        </row>
        <row r="139">
          <cell r="D139" t="str">
            <v>- Pekerja</v>
          </cell>
          <cell r="G139" t="str">
            <v>P</v>
          </cell>
          <cell r="H139">
            <v>7</v>
          </cell>
          <cell r="I139" t="str">
            <v>orang</v>
          </cell>
        </row>
        <row r="140">
          <cell r="D140" t="str">
            <v>- Mandor</v>
          </cell>
          <cell r="G140" t="str">
            <v>M</v>
          </cell>
          <cell r="H140">
            <v>1</v>
          </cell>
          <cell r="I140" t="str">
            <v>orang</v>
          </cell>
        </row>
        <row r="142">
          <cell r="C142" t="str">
            <v>Koefisien tenaga / M3   :</v>
          </cell>
        </row>
        <row r="143">
          <cell r="D143" t="str">
            <v>- Pekerja</v>
          </cell>
          <cell r="E143" t="str">
            <v>= (Tk x P) : Qt</v>
          </cell>
          <cell r="G143" t="str">
            <v>(L01)</v>
          </cell>
          <cell r="H143">
            <v>0.24988844265952695</v>
          </cell>
          <cell r="I143" t="str">
            <v>jam</v>
          </cell>
        </row>
        <row r="144">
          <cell r="D144" t="str">
            <v>- Mandor</v>
          </cell>
          <cell r="E144" t="str">
            <v>= (Tk x M) : Qt</v>
          </cell>
          <cell r="G144" t="str">
            <v>(L03)</v>
          </cell>
          <cell r="H144">
            <v>3.5698348951360995E-2</v>
          </cell>
          <cell r="I144" t="str">
            <v>jam</v>
          </cell>
        </row>
        <row r="146">
          <cell r="A146" t="str">
            <v>4.</v>
          </cell>
          <cell r="C146" t="str">
            <v>HARGA DASAR SATUAN UPAH, BAHAN DAN ALAT</v>
          </cell>
        </row>
        <row r="147">
          <cell r="C147" t="str">
            <v>Lihat lampiran.</v>
          </cell>
        </row>
        <row r="149">
          <cell r="A149" t="str">
            <v>5.</v>
          </cell>
          <cell r="C149" t="str">
            <v>ANALISA HARGA SATUAN PEKERJAAN</v>
          </cell>
        </row>
        <row r="150">
          <cell r="C150" t="str">
            <v>Lihat perhitungan dalam FORMULIR STANDAR UNTUK</v>
          </cell>
        </row>
        <row r="151">
          <cell r="C151" t="str">
            <v>PEREKAMAN ANALISA MASING-MASING HARGA</v>
          </cell>
        </row>
        <row r="152">
          <cell r="C152" t="str">
            <v>SATUAN.</v>
          </cell>
        </row>
        <row r="153">
          <cell r="C153" t="str">
            <v>Didapat Harga Satuan Pekerjaan :</v>
          </cell>
        </row>
        <row r="155">
          <cell r="C155" t="str">
            <v xml:space="preserve">Rp.  </v>
          </cell>
          <cell r="D155">
            <v>304732.36582799954</v>
          </cell>
          <cell r="E155" t="str">
            <v xml:space="preserve"> / M3.</v>
          </cell>
        </row>
        <row r="158">
          <cell r="A158" t="str">
            <v>6.</v>
          </cell>
          <cell r="C158" t="str">
            <v>WAKTU PELAKSANAAN YANG DIPERLUKAN</v>
          </cell>
        </row>
        <row r="159">
          <cell r="C159" t="str">
            <v>Masa Pelaksanaan :</v>
          </cell>
          <cell r="D159" t="str">
            <v>. . . . . . . . . . . .</v>
          </cell>
          <cell r="E159" t="str">
            <v>bulan</v>
          </cell>
        </row>
        <row r="161">
          <cell r="A161" t="str">
            <v>7.</v>
          </cell>
          <cell r="C161" t="str">
            <v>VOLUME PEKERJAAN YANG DIPERLUKAN</v>
          </cell>
        </row>
        <row r="162">
          <cell r="C162" t="str">
            <v>Volume pekerjaan  :</v>
          </cell>
          <cell r="D162">
            <v>1</v>
          </cell>
          <cell r="E162" t="str">
            <v>M3</v>
          </cell>
        </row>
        <row r="180">
          <cell r="A180" t="str">
            <v>ITEM PEMBAYARAN NO.</v>
          </cell>
          <cell r="D180" t="str">
            <v>:  5.1 (2)</v>
          </cell>
          <cell r="J180" t="str">
            <v>Analisa EI-512</v>
          </cell>
          <cell r="T180" t="str">
            <v>Analisa EI-512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H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 xml:space="preserve">:  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 xml:space="preserve">:  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 xml:space="preserve">:  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 xml:space="preserve">:  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5.1 (2)</v>
          </cell>
          <cell r="R191" t="str">
            <v>PERKIRAAN VOL. PEK.</v>
          </cell>
          <cell r="T191" t="str">
            <v>:</v>
          </cell>
          <cell r="U191">
            <v>1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</v>
          </cell>
          <cell r="T192" t="str">
            <v>:</v>
          </cell>
          <cell r="U192">
            <v>339061.22823589185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>
            <v>8.0681907126475844E-3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Proporsi Campuran :</v>
          </cell>
          <cell r="D196" t="str">
            <v>- Agregat Kasar</v>
          </cell>
          <cell r="G196" t="str">
            <v>Ak</v>
          </cell>
          <cell r="H196">
            <v>35</v>
          </cell>
          <cell r="I196" t="str">
            <v>%</v>
          </cell>
          <cell r="J196" t="str">
            <v xml:space="preserve"> Gradasi harus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D197" t="str">
            <v>- Agregat Halus</v>
          </cell>
          <cell r="G197" t="str">
            <v>Ah</v>
          </cell>
          <cell r="H197">
            <v>20</v>
          </cell>
          <cell r="I197" t="str">
            <v>%</v>
          </cell>
          <cell r="J197" t="str">
            <v xml:space="preserve"> memenuhi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Sirtu</v>
          </cell>
          <cell r="G198" t="str">
            <v>St</v>
          </cell>
          <cell r="H198">
            <v>45</v>
          </cell>
          <cell r="I198" t="str">
            <v>%</v>
          </cell>
          <cell r="J198" t="str">
            <v xml:space="preserve"> Spesifikasi</v>
          </cell>
          <cell r="R198" t="str">
            <v>(Rp.)</v>
          </cell>
          <cell r="S198" t="str">
            <v>(Rp.)</v>
          </cell>
        </row>
        <row r="199">
          <cell r="A199" t="str">
            <v>II.</v>
          </cell>
          <cell r="C199" t="str">
            <v>URUTAN KERJA</v>
          </cell>
        </row>
        <row r="200">
          <cell r="A200">
            <v>1</v>
          </cell>
          <cell r="C200" t="str">
            <v>Wheel Loader mencampur dan memuat Agregat ke</v>
          </cell>
        </row>
        <row r="201">
          <cell r="C201" t="str">
            <v>dalam Dump Truck di Base Camp</v>
          </cell>
          <cell r="L201" t="str">
            <v>A.</v>
          </cell>
          <cell r="N201" t="str">
            <v>TENAGA</v>
          </cell>
        </row>
        <row r="202">
          <cell r="A202">
            <v>2</v>
          </cell>
          <cell r="C202" t="str">
            <v>Dump Truck mengangkut Agregat ke lokasi</v>
          </cell>
        </row>
        <row r="203">
          <cell r="C203" t="str">
            <v>pekerjaan dan dihampar dengan Motor Grader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A204">
            <v>3</v>
          </cell>
          <cell r="C204" t="str">
            <v>Hamparan Agregat dibasahi dengan Water Tank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C205" t="str">
            <v>Truck sebelum dipadatkan dengan Tandem</v>
          </cell>
        </row>
        <row r="206">
          <cell r="C206" t="str">
            <v>Roller dan Pneumatic Tire Roller</v>
          </cell>
        </row>
        <row r="207">
          <cell r="A207">
            <v>4</v>
          </cell>
          <cell r="C207" t="str">
            <v>Selama pemadatan,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0">
          <cell r="A210" t="str">
            <v>III.</v>
          </cell>
          <cell r="C210" t="str">
            <v>PEMAKAIAN BAHAN, ALAT DAN TENAGA</v>
          </cell>
        </row>
        <row r="211">
          <cell r="A211" t="str">
            <v xml:space="preserve">   1.</v>
          </cell>
          <cell r="C211" t="str">
            <v>BAHAN</v>
          </cell>
          <cell r="L211" t="str">
            <v>1.</v>
          </cell>
          <cell r="N211" t="str">
            <v>Agregat Kasar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C212" t="str">
            <v>- Agregat Kasar</v>
          </cell>
          <cell r="D212" t="str">
            <v>=  Ak x 1 M3 x Fk</v>
          </cell>
          <cell r="G212" t="str">
            <v>M03</v>
          </cell>
          <cell r="H212">
            <v>0.42</v>
          </cell>
          <cell r="I212" t="str">
            <v>M3</v>
          </cell>
          <cell r="L212" t="str">
            <v>2.</v>
          </cell>
          <cell r="N212" t="str">
            <v>Agregat Halus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Halus</v>
          </cell>
          <cell r="D213" t="str">
            <v>=  Ah x 1 M3 x Fk</v>
          </cell>
          <cell r="G213" t="str">
            <v>M04</v>
          </cell>
          <cell r="H213">
            <v>0.24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Sirtu</v>
          </cell>
          <cell r="D214" t="str">
            <v>=  St x 1 M3 x Fk</v>
          </cell>
          <cell r="G214" t="str">
            <v>M16</v>
          </cell>
          <cell r="H214">
            <v>0.54</v>
          </cell>
          <cell r="I214" t="str">
            <v>M3</v>
          </cell>
        </row>
        <row r="215">
          <cell r="A215" t="str">
            <v xml:space="preserve">   2.</v>
          </cell>
          <cell r="C215" t="str">
            <v>ALAT</v>
          </cell>
        </row>
        <row r="216">
          <cell r="A216" t="str">
            <v xml:space="preserve">   2.a.</v>
          </cell>
          <cell r="C216" t="str">
            <v>WHEEL LOADER</v>
          </cell>
          <cell r="G216" t="str">
            <v>(E15)</v>
          </cell>
        </row>
        <row r="217">
          <cell r="C217" t="str">
            <v>Kapasitas bucket</v>
          </cell>
          <cell r="G217" t="str">
            <v>V</v>
          </cell>
          <cell r="H217">
            <v>1.5</v>
          </cell>
          <cell r="I217" t="str">
            <v>M3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Faktor bucket</v>
          </cell>
          <cell r="G218" t="str">
            <v>Fb</v>
          </cell>
          <cell r="H218">
            <v>0.9</v>
          </cell>
          <cell r="I218" t="str">
            <v>-</v>
          </cell>
        </row>
        <row r="219">
          <cell r="C219" t="str">
            <v>Faktor Efisiensi alat</v>
          </cell>
          <cell r="G219" t="str">
            <v>Fa</v>
          </cell>
          <cell r="H219">
            <v>0.83</v>
          </cell>
          <cell r="I219" t="str">
            <v>-</v>
          </cell>
          <cell r="L219" t="str">
            <v>C.</v>
          </cell>
          <cell r="N219" t="str">
            <v>PERALATAN</v>
          </cell>
        </row>
        <row r="220">
          <cell r="C220" t="str">
            <v>Waktu Siklus :</v>
          </cell>
          <cell r="G220" t="str">
            <v>Ts1</v>
          </cell>
          <cell r="L220" t="str">
            <v>1.</v>
          </cell>
          <cell r="N220" t="str">
            <v>Wheel Loader</v>
          </cell>
          <cell r="O220" t="str">
            <v>(E15)</v>
          </cell>
          <cell r="P220" t="str">
            <v>jam</v>
          </cell>
          <cell r="Q220">
            <v>3.5698348951360995E-2</v>
          </cell>
          <cell r="R220">
            <v>163808.13869490434</v>
          </cell>
          <cell r="U220">
            <v>5847.680096203635</v>
          </cell>
        </row>
        <row r="221">
          <cell r="C221" t="str">
            <v>- Mencampur</v>
          </cell>
          <cell r="G221" t="str">
            <v>T1</v>
          </cell>
          <cell r="H221">
            <v>1.5</v>
          </cell>
          <cell r="I221" t="str">
            <v>menit</v>
          </cell>
          <cell r="L221" t="str">
            <v>2.</v>
          </cell>
          <cell r="N221" t="str">
            <v>Dump Truck</v>
          </cell>
          <cell r="O221" t="str">
            <v>(E09)</v>
          </cell>
          <cell r="P221" t="str">
            <v>jam</v>
          </cell>
          <cell r="Q221">
            <v>0.14542063837680036</v>
          </cell>
          <cell r="R221">
            <v>70230.073977639215</v>
          </cell>
          <cell r="U221">
            <v>10212.90219107821</v>
          </cell>
        </row>
        <row r="222">
          <cell r="C222" t="str">
            <v>- Memuat dan lain-lain</v>
          </cell>
          <cell r="G222" t="str">
            <v>T2</v>
          </cell>
          <cell r="H222">
            <v>0.5</v>
          </cell>
          <cell r="I222" t="str">
            <v>menit</v>
          </cell>
          <cell r="L222" t="str">
            <v>3.</v>
          </cell>
          <cell r="N222" t="str">
            <v>Motor Grader</v>
          </cell>
          <cell r="O222" t="str">
            <v>(E13)</v>
          </cell>
          <cell r="P222" t="str">
            <v>jam</v>
          </cell>
          <cell r="Q222">
            <v>1.1713520749665328E-2</v>
          </cell>
          <cell r="R222">
            <v>201666.62574070093</v>
          </cell>
          <cell r="U222">
            <v>2362.2262051286921</v>
          </cell>
        </row>
        <row r="223">
          <cell r="G223" t="str">
            <v>Ts1</v>
          </cell>
          <cell r="H223">
            <v>2</v>
          </cell>
          <cell r="I223" t="str">
            <v>menit</v>
          </cell>
          <cell r="L223" t="str">
            <v>4.</v>
          </cell>
          <cell r="N223" t="str">
            <v>Vibratory Roller</v>
          </cell>
          <cell r="O223" t="str">
            <v>(E19)</v>
          </cell>
          <cell r="P223" t="str">
            <v>jam</v>
          </cell>
          <cell r="Q223">
            <v>1.7849174475680501E-2</v>
          </cell>
          <cell r="R223">
            <v>234734.82748629327</v>
          </cell>
          <cell r="U223">
            <v>4189.8228913216117</v>
          </cell>
        </row>
        <row r="224">
          <cell r="L224" t="str">
            <v>5.</v>
          </cell>
          <cell r="N224" t="str">
            <v>P. Tyre Roller</v>
          </cell>
          <cell r="O224" t="str">
            <v>(E18)</v>
          </cell>
          <cell r="P224" t="str">
            <v>jam</v>
          </cell>
          <cell r="Q224">
            <v>4.2838018741633201E-3</v>
          </cell>
          <cell r="R224">
            <v>113384.24751021285</v>
          </cell>
          <cell r="U224">
            <v>485.71565198484757</v>
          </cell>
        </row>
        <row r="225">
          <cell r="C225" t="str">
            <v>Kap. Prod. / jam =</v>
          </cell>
          <cell r="D225" t="str">
            <v>V x Fb x Fa x 60</v>
          </cell>
          <cell r="G225" t="str">
            <v>Q1</v>
          </cell>
          <cell r="H225">
            <v>28.012500000000003</v>
          </cell>
          <cell r="I225" t="str">
            <v>M3</v>
          </cell>
          <cell r="L225" t="str">
            <v>6.</v>
          </cell>
          <cell r="N225" t="str">
            <v>Water Tanker</v>
          </cell>
          <cell r="O225" t="str">
            <v>(E23)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D226" t="str">
            <v>Fk x Ts1</v>
          </cell>
          <cell r="L226" t="str">
            <v>7.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C227" t="str">
            <v>Koefisien Alat / M3</v>
          </cell>
          <cell r="D227" t="str">
            <v xml:space="preserve"> =  1  :  Q1</v>
          </cell>
          <cell r="G227" t="str">
            <v>(E15)</v>
          </cell>
          <cell r="H227">
            <v>3.5698348951360995E-2</v>
          </cell>
          <cell r="I227" t="str">
            <v>jam</v>
          </cell>
        </row>
        <row r="228">
          <cell r="Q228" t="str">
            <v xml:space="preserve">JUMLAH HARGA PERALATAN   </v>
          </cell>
          <cell r="U228">
            <v>24586.430098557481</v>
          </cell>
        </row>
        <row r="229">
          <cell r="A229" t="str">
            <v xml:space="preserve">   2.b.</v>
          </cell>
          <cell r="C229" t="str">
            <v>DUMP TRUCK</v>
          </cell>
          <cell r="G229" t="str">
            <v>(E09)</v>
          </cell>
        </row>
        <row r="230">
          <cell r="C230" t="str">
            <v>Kapasitas bak</v>
          </cell>
          <cell r="G230" t="str">
            <v>V</v>
          </cell>
          <cell r="H230">
            <v>6</v>
          </cell>
          <cell r="I230" t="str">
            <v>M3</v>
          </cell>
          <cell r="L230" t="str">
            <v>D.</v>
          </cell>
          <cell r="N230" t="str">
            <v>JUMLAH HARGA TENAGA, BAHAN DAN PERALATAN  ( A + B + C )</v>
          </cell>
          <cell r="U230">
            <v>308237.48021444713</v>
          </cell>
        </row>
        <row r="231">
          <cell r="C231" t="str">
            <v>Faktor Efisiensi alat</v>
          </cell>
          <cell r="G231" t="str">
            <v>Fa</v>
          </cell>
          <cell r="H231">
            <v>0.83</v>
          </cell>
          <cell r="I231" t="str">
            <v>-</v>
          </cell>
          <cell r="L231" t="str">
            <v>E.</v>
          </cell>
          <cell r="N231" t="str">
            <v>OVERHEAD &amp; PROFIT</v>
          </cell>
          <cell r="P231">
            <v>10</v>
          </cell>
          <cell r="Q231" t="str">
            <v>%  x  D</v>
          </cell>
          <cell r="U231">
            <v>30823.748021444713</v>
          </cell>
        </row>
        <row r="232">
          <cell r="C232" t="str">
            <v>Kecepatan rata-rata bermuatan</v>
          </cell>
          <cell r="G232" t="str">
            <v>v1</v>
          </cell>
          <cell r="H232">
            <v>45</v>
          </cell>
          <cell r="I232" t="str">
            <v>KM/jam</v>
          </cell>
          <cell r="L232" t="str">
            <v>F.</v>
          </cell>
          <cell r="N232" t="str">
            <v>HARGA SATUAN PEKERJAAN  ( D + E )</v>
          </cell>
          <cell r="U232">
            <v>339061.22823589185</v>
          </cell>
        </row>
        <row r="233">
          <cell r="C233" t="str">
            <v>Kecepatan rata-rata kosong</v>
          </cell>
          <cell r="G233" t="str">
            <v>v2</v>
          </cell>
          <cell r="H233">
            <v>60</v>
          </cell>
          <cell r="I233" t="str">
            <v>KM/jam</v>
          </cell>
          <cell r="L233" t="str">
            <v>Note: 1</v>
          </cell>
          <cell r="N233" t="str">
            <v>SATUAN dapat berdasarkan atas jam operasi untuk Tenaga Kerja dan Peralatan, volume dan/atau ukuran</v>
          </cell>
        </row>
        <row r="234">
          <cell r="C234" t="str">
            <v>Waktu Siklus  :  - Waktu memuat = V : Q1 x 60</v>
          </cell>
          <cell r="G234" t="str">
            <v>T1</v>
          </cell>
          <cell r="H234">
            <v>12.851405622489958</v>
          </cell>
          <cell r="I234" t="str">
            <v>menit</v>
          </cell>
          <cell r="N234" t="str">
            <v>berat untuk bahan-bahan.</v>
          </cell>
        </row>
        <row r="235">
          <cell r="C235" t="str">
            <v>- Waktu tempuh isi  =  (L : v1) x 60 menit</v>
          </cell>
          <cell r="G235" t="str">
            <v>T2</v>
          </cell>
          <cell r="H235">
            <v>11.633333333333333</v>
          </cell>
          <cell r="I235" t="str">
            <v>menit</v>
          </cell>
          <cell r="L235">
            <v>2</v>
          </cell>
          <cell r="N235" t="str">
            <v>Kuantitas satuan adalah kuantitas setiap komponen untuk menyelesaikan satu satuan pekerjaan dari nomor</v>
          </cell>
        </row>
        <row r="236">
          <cell r="C236" t="str">
            <v>- Waktu tempuh kosong  =  (L : v2) x 60 menit</v>
          </cell>
          <cell r="G236" t="str">
            <v>T3</v>
          </cell>
          <cell r="H236">
            <v>8.7249999999999996</v>
          </cell>
          <cell r="I236" t="str">
            <v>menit</v>
          </cell>
          <cell r="N236" t="str">
            <v>mata pembayaran.</v>
          </cell>
        </row>
        <row r="237">
          <cell r="C237" t="str">
            <v>- Dump dan lain-lain</v>
          </cell>
          <cell r="G237" t="str">
            <v>T4</v>
          </cell>
          <cell r="H237">
            <v>3</v>
          </cell>
          <cell r="I237" t="str">
            <v>menit</v>
          </cell>
          <cell r="L237">
            <v>3</v>
          </cell>
          <cell r="N237" t="str">
            <v>Biaya satuan untuk peralatan sudah termasuk bahan bakar, bahan habis dipakai dan operator.</v>
          </cell>
        </row>
        <row r="238">
          <cell r="G238" t="str">
            <v>Ts2</v>
          </cell>
          <cell r="H238">
            <v>36.20973895582329</v>
          </cell>
          <cell r="I238" t="str">
            <v>menit</v>
          </cell>
          <cell r="L238">
            <v>4</v>
          </cell>
          <cell r="N238" t="str">
            <v>Biaya satuan sudah termasuk pengeluaran untuk seluruh pajak yang berkaitan (tetapi tidak termasuk PPN</v>
          </cell>
        </row>
        <row r="239">
          <cell r="N239" t="str">
            <v>yang dibayar dari kontrak) dan biaya-biaya lainnya.</v>
          </cell>
        </row>
        <row r="240">
          <cell r="J240" t="str">
            <v>Berlanjut ke hal. berikut</v>
          </cell>
        </row>
        <row r="241">
          <cell r="A241" t="str">
            <v>ITEM PEMBAYARAN NO.</v>
          </cell>
          <cell r="D241" t="str">
            <v>:  5.1 (2)</v>
          </cell>
          <cell r="J241" t="str">
            <v>Analisa EI-512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H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>Kap. Prod. / jam =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 1  :  Q2</v>
          </cell>
          <cell r="G251" t="str">
            <v>-</v>
          </cell>
          <cell r="H251">
            <v>0.14542063837680036</v>
          </cell>
          <cell r="I251" t="str">
            <v>jam</v>
          </cell>
        </row>
        <row r="253">
          <cell r="A253" t="str">
            <v xml:space="preserve">   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KM/jam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 xml:space="preserve"> 3 x pp</v>
          </cell>
        </row>
        <row r="259">
          <cell r="C259" t="str">
            <v>Waktu Siklus :</v>
          </cell>
          <cell r="G259" t="str">
            <v>Ts3</v>
          </cell>
        </row>
        <row r="260">
          <cell r="C260" t="str">
            <v>- Perataan 1 lintasan  =  Lh : (v x 1000) x 60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 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 1  : 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 xml:space="preserve">   2.d.</v>
          </cell>
          <cell r="C268" t="str">
            <v>VIBRATORY ROLLER</v>
          </cell>
          <cell r="G268" t="str">
            <v>(E19)</v>
          </cell>
        </row>
        <row r="269">
          <cell r="C269" t="str">
            <v>Kecepatan rata-rata alat</v>
          </cell>
          <cell r="G269" t="str">
            <v>v</v>
          </cell>
          <cell r="H269">
            <v>3</v>
          </cell>
          <cell r="I269" t="str">
            <v>KM/jam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 Prod. / 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 1  :  Q4</v>
          </cell>
          <cell r="G276" t="str">
            <v>(E19)</v>
          </cell>
          <cell r="H276">
            <v>1.7849174475680501E-2</v>
          </cell>
          <cell r="I276" t="str">
            <v>jam</v>
          </cell>
        </row>
        <row r="278">
          <cell r="A278" t="str">
            <v xml:space="preserve">   2.e.</v>
          </cell>
          <cell r="C278" t="str">
            <v>PNEUMATIC TIRE ROLLER</v>
          </cell>
          <cell r="G278" t="str">
            <v>(E18)</v>
          </cell>
        </row>
        <row r="279">
          <cell r="C279" t="str">
            <v>Kecepatan rata-rata alat</v>
          </cell>
          <cell r="G279" t="str">
            <v>v</v>
          </cell>
          <cell r="H279">
            <v>5</v>
          </cell>
          <cell r="I279" t="str">
            <v>KM/jam</v>
          </cell>
        </row>
        <row r="280">
          <cell r="C280" t="str">
            <v>Lebar efektif pemadatan</v>
          </cell>
          <cell r="G280" t="str">
            <v>b</v>
          </cell>
          <cell r="H280">
            <v>1.5</v>
          </cell>
          <cell r="I280" t="str">
            <v>M</v>
          </cell>
        </row>
        <row r="281">
          <cell r="C281" t="str">
            <v>Jumlah lintasan</v>
          </cell>
          <cell r="G281" t="str">
            <v>n</v>
          </cell>
          <cell r="H281">
            <v>4</v>
          </cell>
          <cell r="I281" t="str">
            <v>lintasan</v>
          </cell>
        </row>
        <row r="282">
          <cell r="C282" t="str">
            <v>Faktor 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4">
          <cell r="C284" t="str">
            <v>Kap. Prod. / jam =</v>
          </cell>
          <cell r="D284" t="str">
            <v>(v x 1000) x b x t x Fa</v>
          </cell>
          <cell r="G284" t="str">
            <v>Q5</v>
          </cell>
          <cell r="H284">
            <v>233.4375</v>
          </cell>
          <cell r="I284" t="str">
            <v>M3</v>
          </cell>
        </row>
        <row r="285">
          <cell r="D285" t="str">
            <v>n</v>
          </cell>
        </row>
        <row r="286">
          <cell r="C286" t="str">
            <v>Koefisien Alat / M3</v>
          </cell>
          <cell r="D286" t="str">
            <v xml:space="preserve"> =  1  :  Q5</v>
          </cell>
          <cell r="G286" t="str">
            <v>(E18)</v>
          </cell>
          <cell r="H286">
            <v>4.2838018741633201E-3</v>
          </cell>
          <cell r="I286" t="str">
            <v>jam</v>
          </cell>
        </row>
        <row r="288">
          <cell r="A288" t="str">
            <v xml:space="preserve">   2.f.</v>
          </cell>
          <cell r="C288" t="str">
            <v>WATER TANK TRUCK</v>
          </cell>
          <cell r="G288" t="str">
            <v>(E23)</v>
          </cell>
        </row>
        <row r="289">
          <cell r="C289" t="str">
            <v>Volume tanki air</v>
          </cell>
          <cell r="G289" t="str">
            <v>V</v>
          </cell>
          <cell r="H289">
            <v>4</v>
          </cell>
          <cell r="I289" t="str">
            <v>M3</v>
          </cell>
        </row>
        <row r="290">
          <cell r="C290" t="str">
            <v>Kebutuhan air / M3 agregat padat</v>
          </cell>
          <cell r="G290" t="str">
            <v>Wc</v>
          </cell>
          <cell r="H290">
            <v>7.0000000000000007E-2</v>
          </cell>
          <cell r="I290" t="str">
            <v>M3</v>
          </cell>
        </row>
        <row r="291">
          <cell r="C291" t="str">
            <v>Pengisian tanki / jam</v>
          </cell>
          <cell r="G291" t="str">
            <v>n</v>
          </cell>
          <cell r="H291">
            <v>1</v>
          </cell>
          <cell r="I291" t="str">
            <v>kali</v>
          </cell>
        </row>
        <row r="292">
          <cell r="C292" t="str">
            <v>Faktor Efisiensi alat</v>
          </cell>
          <cell r="G292" t="str">
            <v>Fa</v>
          </cell>
          <cell r="H292">
            <v>0.83</v>
          </cell>
          <cell r="I292" t="str">
            <v>-</v>
          </cell>
        </row>
        <row r="294">
          <cell r="C294" t="str">
            <v>Kap. Prod. / jam =</v>
          </cell>
          <cell r="D294" t="str">
            <v>V x n x Fa</v>
          </cell>
          <cell r="G294" t="str">
            <v>Q6</v>
          </cell>
          <cell r="H294">
            <v>47.428571428571423</v>
          </cell>
          <cell r="I294" t="str">
            <v>M3</v>
          </cell>
        </row>
        <row r="295">
          <cell r="D295" t="str">
            <v>Wc</v>
          </cell>
        </row>
        <row r="296">
          <cell r="C296" t="str">
            <v>Koefisien Alat / M3</v>
          </cell>
          <cell r="D296" t="str">
            <v xml:space="preserve"> =  1  :  Q6</v>
          </cell>
          <cell r="G296" t="str">
            <v>(E23)</v>
          </cell>
          <cell r="H296">
            <v>2.1084337349397592E-2</v>
          </cell>
          <cell r="I296" t="str">
            <v>jam</v>
          </cell>
        </row>
        <row r="299">
          <cell r="J299" t="str">
            <v>Berlanjut ke hal. berikut</v>
          </cell>
        </row>
        <row r="300">
          <cell r="A300" t="str">
            <v>ITEM PEMBAYARAN NO.</v>
          </cell>
          <cell r="D300" t="str">
            <v>:  5.1 (2)</v>
          </cell>
          <cell r="J300" t="str">
            <v>Analisa EI-512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H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2.g.</v>
          </cell>
          <cell r="C308" t="str">
            <v>ALAT BANTU</v>
          </cell>
          <cell r="J308" t="str">
            <v xml:space="preserve"> Lump Sum</v>
          </cell>
        </row>
        <row r="309">
          <cell r="C309" t="str">
            <v>Diperlukan   :</v>
          </cell>
        </row>
        <row r="310">
          <cell r="C310" t="str">
            <v>- Kereta dorong</v>
          </cell>
          <cell r="D310" t="str">
            <v>=  2  buah.</v>
          </cell>
        </row>
        <row r="311">
          <cell r="C311" t="str">
            <v>- Sekop</v>
          </cell>
          <cell r="D311" t="str">
            <v>=  3  buah.</v>
          </cell>
        </row>
        <row r="312">
          <cell r="C312" t="str">
            <v>- Garpu</v>
          </cell>
          <cell r="D312" t="str">
            <v>=  2  buah.</v>
          </cell>
        </row>
        <row r="314">
          <cell r="A314" t="str">
            <v xml:space="preserve">   3.</v>
          </cell>
          <cell r="C314" t="str">
            <v>TENAGA</v>
          </cell>
        </row>
        <row r="315">
          <cell r="C315" t="str">
            <v>Produksi menentukan : WHEEL LOADER</v>
          </cell>
          <cell r="G315" t="str">
            <v>Q1</v>
          </cell>
          <cell r="H315">
            <v>28.012500000000003</v>
          </cell>
          <cell r="I315" t="str">
            <v>M3/jam</v>
          </cell>
        </row>
        <row r="316">
          <cell r="C316" t="str">
            <v>Produksi agregat / hari  =  Tk x Q1</v>
          </cell>
          <cell r="G316" t="str">
            <v>Qt</v>
          </cell>
          <cell r="H316">
            <v>196.08750000000003</v>
          </cell>
          <cell r="I316" t="str">
            <v>M3</v>
          </cell>
        </row>
        <row r="317">
          <cell r="C317" t="str">
            <v>Kebutuhan tenaga :</v>
          </cell>
        </row>
        <row r="318">
          <cell r="D318" t="str">
            <v>- Pekerja</v>
          </cell>
          <cell r="G318" t="str">
            <v>P</v>
          </cell>
          <cell r="H318">
            <v>7</v>
          </cell>
          <cell r="I318" t="str">
            <v>orang</v>
          </cell>
        </row>
        <row r="319">
          <cell r="D319" t="str">
            <v>- Mandor</v>
          </cell>
          <cell r="G319" t="str">
            <v>M</v>
          </cell>
          <cell r="H319">
            <v>1</v>
          </cell>
          <cell r="I319" t="str">
            <v>orang</v>
          </cell>
        </row>
        <row r="321">
          <cell r="C321" t="str">
            <v>Koefisien tenaga / M3   :</v>
          </cell>
        </row>
        <row r="322">
          <cell r="D322" t="str">
            <v>- Pekerja</v>
          </cell>
          <cell r="E322" t="str">
            <v>= (Tk x P) : Qt</v>
          </cell>
          <cell r="G322" t="str">
            <v>-</v>
          </cell>
          <cell r="H322">
            <v>0.24988844265952695</v>
          </cell>
          <cell r="I322" t="str">
            <v>jam</v>
          </cell>
        </row>
        <row r="323">
          <cell r="D323" t="str">
            <v>- Mandor</v>
          </cell>
          <cell r="E323" t="str">
            <v>= (Tk x M) : Qt</v>
          </cell>
          <cell r="G323" t="str">
            <v>-</v>
          </cell>
          <cell r="H323">
            <v>3.5698348951360995E-2</v>
          </cell>
          <cell r="I323" t="str">
            <v>jam</v>
          </cell>
        </row>
        <row r="325">
          <cell r="A325" t="str">
            <v>4.</v>
          </cell>
          <cell r="C325" t="str">
            <v>HARGA DASAR SATUAN UPAH, BAHAN DAN ALAT</v>
          </cell>
        </row>
        <row r="326">
          <cell r="C326" t="str">
            <v>Lihat lampiran.</v>
          </cell>
        </row>
        <row r="328">
          <cell r="A328" t="str">
            <v>5.</v>
          </cell>
          <cell r="C328" t="str">
            <v>ANALISA HARGA SATUAN PEKERJAAN</v>
          </cell>
        </row>
        <row r="329">
          <cell r="C329" t="str">
            <v>Lihat perhitungan dalam FORMULIR STANDAR UNTUK</v>
          </cell>
        </row>
        <row r="330">
          <cell r="C330" t="str">
            <v>PEREKAMAN ANALISA MASING-MASING HARGA</v>
          </cell>
        </row>
        <row r="331">
          <cell r="C331" t="str">
            <v>SATUAN.</v>
          </cell>
        </row>
        <row r="332">
          <cell r="C332" t="str">
            <v>Didapat Harga Satuan Pekerjaan :</v>
          </cell>
        </row>
        <row r="334">
          <cell r="C334" t="str">
            <v xml:space="preserve">Rp.  </v>
          </cell>
          <cell r="D334">
            <v>339061.22823589185</v>
          </cell>
          <cell r="E334" t="str">
            <v xml:space="preserve"> / M3.</v>
          </cell>
        </row>
        <row r="337">
          <cell r="A337" t="str">
            <v>6.</v>
          </cell>
          <cell r="C337" t="str">
            <v>WAKTU PELAKSANAAN YANG DIPERLUKAN</v>
          </cell>
        </row>
        <row r="338">
          <cell r="C338" t="str">
            <v>Masa Pelaksanaan :</v>
          </cell>
          <cell r="D338" t="str">
            <v>. . . . . . . . . . . .</v>
          </cell>
          <cell r="E338" t="str">
            <v>bulan</v>
          </cell>
        </row>
        <row r="340">
          <cell r="A340" t="str">
            <v>7.</v>
          </cell>
          <cell r="C340" t="str">
            <v>VOLUME PEKERJAAN YANG DIPERLUKAN</v>
          </cell>
        </row>
        <row r="341">
          <cell r="C341" t="str">
            <v>Volume pekerjaan  :</v>
          </cell>
          <cell r="D341">
            <v>1</v>
          </cell>
          <cell r="E341" t="str">
            <v>M3</v>
          </cell>
        </row>
        <row r="359">
          <cell r="A359" t="str">
            <v>ITEM PEMBAYARAN NO.</v>
          </cell>
          <cell r="D359" t="str">
            <v>:  5.1 (3)</v>
          </cell>
          <cell r="J359" t="str">
            <v>Analisa EI-521</v>
          </cell>
          <cell r="T359" t="str">
            <v>Analisa EI-521</v>
          </cell>
        </row>
        <row r="360">
          <cell r="A360" t="str">
            <v>JENIS PEKERJAAN</v>
          </cell>
          <cell r="D360" t="str">
            <v>:  Lapis Pondasi Agregat Kelas C</v>
          </cell>
        </row>
        <row r="361">
          <cell r="A361" t="str">
            <v>SATUAN PEMBAYARAN</v>
          </cell>
          <cell r="D361" t="str">
            <v>:  M3</v>
          </cell>
          <cell r="H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 xml:space="preserve">:  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 xml:space="preserve">:  </v>
          </cell>
        </row>
        <row r="368">
          <cell r="A368">
            <v>1</v>
          </cell>
          <cell r="C368" t="str">
            <v>Menggunakan alat berat (cara mekanik)</v>
          </cell>
          <cell r="L368" t="str">
            <v>NAMA PAKET</v>
          </cell>
          <cell r="O368" t="str">
            <v xml:space="preserve">:  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 xml:space="preserve">:  </v>
          </cell>
        </row>
        <row r="370">
          <cell r="A370">
            <v>3</v>
          </cell>
          <cell r="C370" t="str">
            <v>Kondisi existing jalan : sedang</v>
          </cell>
          <cell r="L370" t="str">
            <v>ITEM PEMBAYARAN NO.</v>
          </cell>
          <cell r="O370" t="str">
            <v>:  5.1 (3)</v>
          </cell>
          <cell r="R370" t="str">
            <v>PERKIRAAN VOL. PEK.</v>
          </cell>
          <cell r="T370" t="str">
            <v>:</v>
          </cell>
          <cell r="U370">
            <v>1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Lapis Pondasi Agregat Kelas C</v>
          </cell>
          <cell r="R371" t="str">
            <v>TOTAL HARGA</v>
          </cell>
          <cell r="T371" t="str">
            <v>:</v>
          </cell>
          <cell r="U371">
            <v>252395.66</v>
          </cell>
        </row>
        <row r="372">
          <cell r="A372">
            <v>5</v>
          </cell>
          <cell r="C372" t="str">
            <v>Tebal lapis Agregat padat</v>
          </cell>
          <cell r="G372" t="str">
            <v>t</v>
          </cell>
          <cell r="H372">
            <v>0.15</v>
          </cell>
          <cell r="I372" t="str">
            <v>M</v>
          </cell>
          <cell r="L372" t="str">
            <v>SATUAN PEMBAYARAN</v>
          </cell>
          <cell r="O372" t="str">
            <v>:  M3</v>
          </cell>
          <cell r="R372" t="str">
            <v>% THD. BIAYA PROYEK</v>
          </cell>
          <cell r="T372" t="str">
            <v>:</v>
          </cell>
          <cell r="U372">
            <v>6.005925037550471E-3</v>
          </cell>
        </row>
        <row r="373">
          <cell r="A373">
            <v>6</v>
          </cell>
          <cell r="C373" t="str">
            <v>Faktor kembang material (Padat-Lepas)</v>
          </cell>
          <cell r="G373" t="str">
            <v>Fk</v>
          </cell>
          <cell r="H373">
            <v>1.35</v>
          </cell>
          <cell r="I373" t="str">
            <v>-</v>
          </cell>
        </row>
        <row r="374">
          <cell r="A374">
            <v>7</v>
          </cell>
          <cell r="C374" t="str">
            <v>Jam kerja efektif per-hari</v>
          </cell>
          <cell r="G374" t="str">
            <v>Tk</v>
          </cell>
          <cell r="H374">
            <v>7</v>
          </cell>
          <cell r="I374" t="str">
            <v>Jam</v>
          </cell>
        </row>
        <row r="375"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A376" t="str">
            <v>II.</v>
          </cell>
          <cell r="C376" t="str">
            <v>URUTAN KERJA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1</v>
          </cell>
          <cell r="C377" t="str">
            <v>Wheel Loader memuat Agregat ke dalam Dump</v>
          </cell>
          <cell r="R377" t="str">
            <v>(Rp.)</v>
          </cell>
          <cell r="S377" t="str">
            <v>(Rp.)</v>
          </cell>
        </row>
        <row r="378">
          <cell r="C378" t="str">
            <v>Tuck di Base Camp</v>
          </cell>
        </row>
        <row r="379">
          <cell r="A379">
            <v>2</v>
          </cell>
          <cell r="C379" t="str">
            <v>Dump Truck mengangkut Agregat ke lokasi</v>
          </cell>
        </row>
        <row r="380">
          <cell r="C380" t="str">
            <v>pekerjaandan dihampar dengan Motor Grader</v>
          </cell>
          <cell r="L380" t="str">
            <v>A.</v>
          </cell>
          <cell r="N380" t="str">
            <v>TENAGA</v>
          </cell>
        </row>
        <row r="381">
          <cell r="A381">
            <v>3</v>
          </cell>
          <cell r="C381" t="str">
            <v>Hamparan Agregat dibasahi dengan Water Tank</v>
          </cell>
        </row>
        <row r="382">
          <cell r="C382" t="str">
            <v>Truck sebelum dipadatkan dengan Tandem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7.0281124497991981E-2</v>
          </cell>
          <cell r="R382">
            <v>2857.14</v>
          </cell>
          <cell r="U382">
            <v>200.80301204819281</v>
          </cell>
        </row>
        <row r="383">
          <cell r="C383" t="str">
            <v>Roller dan Pneumatic  Tire Roller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1.0040160642570283E-2</v>
          </cell>
          <cell r="R383">
            <v>3214.29</v>
          </cell>
          <cell r="U383">
            <v>32.271987951807233</v>
          </cell>
        </row>
        <row r="384">
          <cell r="A384">
            <v>4</v>
          </cell>
          <cell r="C384" t="str">
            <v>Selama pemadatan sekelompok pekerja akan</v>
          </cell>
        </row>
        <row r="385">
          <cell r="C385" t="str">
            <v>merapikan tepi hamparan dan level permukaan</v>
          </cell>
        </row>
        <row r="386">
          <cell r="C386" t="str">
            <v>dengan menggunakan alat bantu</v>
          </cell>
          <cell r="Q386" t="str">
            <v xml:space="preserve">JUMLAH HARGA TENAGA   </v>
          </cell>
          <cell r="U386">
            <v>233.07500000000005</v>
          </cell>
        </row>
        <row r="388">
          <cell r="A388" t="str">
            <v>III.</v>
          </cell>
          <cell r="C388" t="str">
            <v>PEMAKAIAN BAHAN, ALAT DAN TENAGA</v>
          </cell>
          <cell r="L388" t="str">
            <v>B.</v>
          </cell>
          <cell r="N388" t="str">
            <v>BAHAN</v>
          </cell>
        </row>
        <row r="390">
          <cell r="A390" t="str">
            <v xml:space="preserve">   1.</v>
          </cell>
          <cell r="C390" t="str">
            <v>BAHAN</v>
          </cell>
          <cell r="L390" t="str">
            <v>1.</v>
          </cell>
          <cell r="N390" t="str">
            <v>Agregat Kelas C1 (M28)</v>
          </cell>
          <cell r="P390" t="str">
            <v>M3</v>
          </cell>
          <cell r="Q390">
            <v>1.35</v>
          </cell>
          <cell r="R390">
            <v>141787.08464737452</v>
          </cell>
          <cell r="U390">
            <v>191412.56427395562</v>
          </cell>
        </row>
        <row r="391">
          <cell r="C391" t="str">
            <v>Material Agregat Kelas C hasil produksi di Base Camp</v>
          </cell>
        </row>
        <row r="392">
          <cell r="C392" t="str">
            <v>Setiap 1 M3 Agregat padat diperlukan : 1 x Fk</v>
          </cell>
          <cell r="G392" t="str">
            <v>(M28)</v>
          </cell>
          <cell r="H392">
            <v>1.35</v>
          </cell>
          <cell r="I392" t="str">
            <v>M3</v>
          </cell>
          <cell r="J392" t="str">
            <v xml:space="preserve"> Agregat lepas</v>
          </cell>
        </row>
        <row r="394">
          <cell r="A394" t="str">
            <v xml:space="preserve">   2.</v>
          </cell>
          <cell r="C394" t="str">
            <v>ALAT</v>
          </cell>
        </row>
        <row r="395">
          <cell r="A395" t="str">
            <v>2.a.</v>
          </cell>
          <cell r="C395" t="str">
            <v>WHEEL LOADER</v>
          </cell>
          <cell r="G395" t="str">
            <v>(E15)</v>
          </cell>
        </row>
        <row r="396">
          <cell r="C396" t="str">
            <v>Kapasitas bucket</v>
          </cell>
          <cell r="G396" t="str">
            <v>V</v>
          </cell>
          <cell r="H396">
            <v>1.5</v>
          </cell>
          <cell r="I396" t="str">
            <v>M3</v>
          </cell>
          <cell r="Q396" t="str">
            <v xml:space="preserve">JUMLAH HARGA BAHAN   </v>
          </cell>
          <cell r="U396">
            <v>191412.56427395562</v>
          </cell>
        </row>
        <row r="397">
          <cell r="C397" t="str">
            <v>Faktor bucket</v>
          </cell>
          <cell r="G397" t="str">
            <v>Fb</v>
          </cell>
          <cell r="H397">
            <v>0.9</v>
          </cell>
          <cell r="I397" t="str">
            <v>-</v>
          </cell>
          <cell r="J397" t="str">
            <v>Pemuatan ringan</v>
          </cell>
        </row>
        <row r="398">
          <cell r="C398" t="str">
            <v>Faktor Efisiensi alat</v>
          </cell>
          <cell r="G398" t="str">
            <v>Fa</v>
          </cell>
          <cell r="H398">
            <v>0.83</v>
          </cell>
          <cell r="I398" t="str">
            <v>-</v>
          </cell>
          <cell r="L398" t="str">
            <v>C.</v>
          </cell>
          <cell r="N398" t="str">
            <v>PERALATAN</v>
          </cell>
        </row>
        <row r="399">
          <cell r="C399" t="str">
            <v>Waktu siklus</v>
          </cell>
          <cell r="G399" t="str">
            <v>Ts1</v>
          </cell>
        </row>
        <row r="400">
          <cell r="C400" t="str">
            <v>- Muat</v>
          </cell>
          <cell r="G400" t="str">
            <v>T1</v>
          </cell>
          <cell r="H400">
            <v>0.25</v>
          </cell>
          <cell r="I400" t="str">
            <v>menit</v>
          </cell>
          <cell r="L400" t="str">
            <v>1.</v>
          </cell>
          <cell r="N400" t="str">
            <v>Wheel Loader</v>
          </cell>
          <cell r="O400" t="str">
            <v>(E15)</v>
          </cell>
          <cell r="P400" t="str">
            <v>Jam</v>
          </cell>
          <cell r="Q400">
            <v>1.0040160642570281E-2</v>
          </cell>
          <cell r="R400">
            <v>163808.13869490434</v>
          </cell>
          <cell r="U400">
            <v>1644.6600270572724</v>
          </cell>
        </row>
        <row r="401">
          <cell r="C401" t="str">
            <v>- Lain-lain</v>
          </cell>
          <cell r="G401" t="str">
            <v>T2</v>
          </cell>
          <cell r="H401">
            <v>0.25</v>
          </cell>
          <cell r="I401" t="str">
            <v>menit</v>
          </cell>
          <cell r="L401" t="str">
            <v>2.</v>
          </cell>
          <cell r="N401" t="str">
            <v>Dump Truck</v>
          </cell>
          <cell r="O401" t="str">
            <v>(E08)</v>
          </cell>
          <cell r="P401" t="str">
            <v>Jam</v>
          </cell>
          <cell r="Q401">
            <v>0.17463233959936131</v>
          </cell>
          <cell r="R401">
            <v>153645.58193291764</v>
          </cell>
          <cell r="U401">
            <v>26831.487442050766</v>
          </cell>
        </row>
        <row r="402">
          <cell r="G402" t="str">
            <v>Ts1</v>
          </cell>
          <cell r="H402">
            <v>0.5</v>
          </cell>
          <cell r="I402" t="str">
            <v>menit</v>
          </cell>
          <cell r="L402" t="str">
            <v>3.</v>
          </cell>
          <cell r="N402" t="str">
            <v>Motor Grader</v>
          </cell>
          <cell r="O402" t="str">
            <v>(E13)</v>
          </cell>
          <cell r="P402" t="str">
            <v>Jam</v>
          </cell>
          <cell r="Q402">
            <v>1.1713520749665328E-2</v>
          </cell>
          <cell r="R402">
            <v>201666.62574070093</v>
          </cell>
          <cell r="U402">
            <v>2362.2262051286921</v>
          </cell>
        </row>
        <row r="403">
          <cell r="L403" t="str">
            <v>4.</v>
          </cell>
          <cell r="N403" t="str">
            <v>Vibratory Roller</v>
          </cell>
          <cell r="O403" t="str">
            <v>(E19)</v>
          </cell>
          <cell r="P403" t="str">
            <v>Jam</v>
          </cell>
          <cell r="Q403">
            <v>2.1419009370816599E-2</v>
          </cell>
          <cell r="R403">
            <v>234734.82748629327</v>
          </cell>
          <cell r="U403">
            <v>5027.7874695859336</v>
          </cell>
        </row>
        <row r="404">
          <cell r="C404" t="str">
            <v>Kap. Prod. / jam =</v>
          </cell>
          <cell r="D404" t="str">
            <v>V x Fb x Fa x 60</v>
          </cell>
          <cell r="G404" t="str">
            <v>Q1</v>
          </cell>
          <cell r="H404">
            <v>99.6</v>
          </cell>
          <cell r="I404" t="str">
            <v>M3</v>
          </cell>
          <cell r="L404" t="str">
            <v>5.</v>
          </cell>
          <cell r="N404" t="str">
            <v>P. Tyre Roller</v>
          </cell>
          <cell r="O404" t="str">
            <v>(E18)</v>
          </cell>
          <cell r="P404" t="str">
            <v>Jam</v>
          </cell>
          <cell r="Q404">
            <v>4.2838018741633201E-3</v>
          </cell>
          <cell r="R404">
            <v>113384.24751021285</v>
          </cell>
          <cell r="U404">
            <v>485.71565198484757</v>
          </cell>
        </row>
        <row r="405">
          <cell r="D405" t="str">
            <v>Fk x Ts1</v>
          </cell>
          <cell r="L405" t="str">
            <v>6.</v>
          </cell>
          <cell r="N405" t="str">
            <v>Water Tanker</v>
          </cell>
          <cell r="O405" t="str">
            <v>(E23)</v>
          </cell>
          <cell r="P405" t="str">
            <v>Jam</v>
          </cell>
          <cell r="Q405">
            <v>2.1084337349397592E-2</v>
          </cell>
          <cell r="R405">
            <v>67020.510980434308</v>
          </cell>
          <cell r="U405">
            <v>1413.0830628404826</v>
          </cell>
        </row>
        <row r="406">
          <cell r="C406" t="str">
            <v>Koefisien Alat / M3</v>
          </cell>
          <cell r="D406" t="str">
            <v xml:space="preserve"> =  1  :  Q1</v>
          </cell>
          <cell r="G406" t="str">
            <v>(E15)</v>
          </cell>
          <cell r="H406">
            <v>1.0040160642570281E-2</v>
          </cell>
          <cell r="I406" t="str">
            <v>Jam</v>
          </cell>
          <cell r="L406" t="str">
            <v>7.</v>
          </cell>
          <cell r="N406" t="str">
            <v>Alat Bantu</v>
          </cell>
          <cell r="P406" t="str">
            <v>Ls</v>
          </cell>
          <cell r="Q406">
            <v>1</v>
          </cell>
          <cell r="R406">
            <v>40</v>
          </cell>
          <cell r="U406">
            <v>40</v>
          </cell>
        </row>
        <row r="408">
          <cell r="A408" t="str">
            <v>2.b.</v>
          </cell>
          <cell r="C408" t="str">
            <v>DUMP TRUCK</v>
          </cell>
          <cell r="G408" t="str">
            <v>(E08)</v>
          </cell>
          <cell r="Q408" t="str">
            <v xml:space="preserve">JUMLAH HARGA PERALATAN   </v>
          </cell>
          <cell r="U408">
            <v>37804.959858647991</v>
          </cell>
        </row>
        <row r="409">
          <cell r="C409" t="str">
            <v>Kapasitas bak</v>
          </cell>
          <cell r="G409" t="str">
            <v>V</v>
          </cell>
          <cell r="H409">
            <v>4</v>
          </cell>
          <cell r="I409" t="str">
            <v>M3</v>
          </cell>
        </row>
        <row r="410">
          <cell r="C410" t="str">
            <v>Faktor Efisiensi alat</v>
          </cell>
          <cell r="G410" t="str">
            <v>Fa</v>
          </cell>
          <cell r="H410">
            <v>0.83</v>
          </cell>
          <cell r="I410" t="str">
            <v>-</v>
          </cell>
          <cell r="L410" t="str">
            <v>D.</v>
          </cell>
          <cell r="N410" t="str">
            <v>JUMLAH HARGA TENAGA, BAHAN DAN PERALATAN  ( A + B + C )</v>
          </cell>
          <cell r="U410">
            <v>229450.59913260362</v>
          </cell>
        </row>
        <row r="411">
          <cell r="C411" t="str">
            <v>Kecepatan rata-rata bermuatan</v>
          </cell>
          <cell r="G411" t="str">
            <v>v1</v>
          </cell>
          <cell r="H411">
            <v>45</v>
          </cell>
          <cell r="I411" t="str">
            <v>KM / Jam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22945.059913260364</v>
          </cell>
        </row>
        <row r="412">
          <cell r="C412" t="str">
            <v>Kecepatan rata-rata kosong</v>
          </cell>
          <cell r="G412" t="str">
            <v>v2</v>
          </cell>
          <cell r="H412">
            <v>60</v>
          </cell>
          <cell r="I412" t="str">
            <v>KM / Jam</v>
          </cell>
          <cell r="L412" t="str">
            <v>F.</v>
          </cell>
          <cell r="N412" t="str">
            <v>HARGA SATUAN PEKERJAAN  ( D + E )</v>
          </cell>
          <cell r="U412">
            <v>252395.65904586398</v>
          </cell>
        </row>
        <row r="413">
          <cell r="C413" t="str">
            <v>Waktu Siklus  :  - Waktu memuat = V : Q1 x 60</v>
          </cell>
          <cell r="G413" t="str">
            <v>T1</v>
          </cell>
          <cell r="H413">
            <v>2.4096385542168672</v>
          </cell>
          <cell r="I413" t="str">
            <v>menit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C414" t="str">
            <v>- Waktu tempuh isi  =  (L : v1) x 60 menit</v>
          </cell>
          <cell r="G414" t="str">
            <v>T2</v>
          </cell>
          <cell r="H414">
            <v>11.633333333333333</v>
          </cell>
          <cell r="I414" t="str">
            <v>menit</v>
          </cell>
          <cell r="N414" t="str">
            <v>berat untuk bahan-bahan.</v>
          </cell>
        </row>
        <row r="415">
          <cell r="C415" t="str">
            <v>- Waktu tempuh kosong  =  (L : v2) x 60 menit</v>
          </cell>
          <cell r="G415" t="str">
            <v>T3</v>
          </cell>
          <cell r="H415">
            <v>8.7249999999999996</v>
          </cell>
          <cell r="I415" t="str">
            <v>menit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C416" t="str">
            <v>- Dump dan lain-lain</v>
          </cell>
          <cell r="G416" t="str">
            <v>T4</v>
          </cell>
          <cell r="H416">
            <v>3</v>
          </cell>
          <cell r="I416" t="str">
            <v>menit</v>
          </cell>
          <cell r="N416" t="str">
            <v>mata pembayaran.</v>
          </cell>
        </row>
        <row r="417">
          <cell r="G417" t="str">
            <v>Ts2</v>
          </cell>
          <cell r="H417">
            <v>25.7679718875502</v>
          </cell>
          <cell r="I417" t="str">
            <v>menit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hal.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5.1 (3)</v>
          </cell>
          <cell r="J420" t="str">
            <v>Analisa EI-521</v>
          </cell>
        </row>
        <row r="421">
          <cell r="A421" t="str">
            <v>JENIS PEKERJAAN</v>
          </cell>
          <cell r="D421" t="str">
            <v>:  Lapis Pondasi Agregat Kelas C</v>
          </cell>
        </row>
        <row r="422">
          <cell r="A422" t="str">
            <v>SATUAN PEMBAYARAN</v>
          </cell>
          <cell r="D422" t="str">
            <v>:  M3</v>
          </cell>
          <cell r="H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 xml:space="preserve">Kap. Prod./jam = </v>
          </cell>
          <cell r="D428" t="str">
            <v>V x Fa x 60</v>
          </cell>
          <cell r="G428" t="str">
            <v>Q2</v>
          </cell>
          <cell r="H428">
            <v>5.7263162269610763</v>
          </cell>
          <cell r="I428" t="str">
            <v>M3</v>
          </cell>
        </row>
        <row r="429">
          <cell r="D429" t="str">
            <v>Fk x Ts2</v>
          </cell>
        </row>
        <row r="430">
          <cell r="C430" t="str">
            <v>Koefisien Alat / M3</v>
          </cell>
          <cell r="D430" t="str">
            <v xml:space="preserve"> = 1 : Q2</v>
          </cell>
          <cell r="G430" t="str">
            <v>(E08)</v>
          </cell>
          <cell r="H430">
            <v>0.17463233959936131</v>
          </cell>
          <cell r="I430" t="str">
            <v>Jam</v>
          </cell>
        </row>
        <row r="432">
          <cell r="A432" t="str">
            <v>2.c.</v>
          </cell>
          <cell r="C432" t="str">
            <v>MOTOR GRADER</v>
          </cell>
          <cell r="G432" t="str">
            <v>(E13)</v>
          </cell>
        </row>
        <row r="433">
          <cell r="C433" t="str">
            <v>Panjang hamparan</v>
          </cell>
          <cell r="G433" t="str">
            <v>Lh</v>
          </cell>
          <cell r="H433">
            <v>50</v>
          </cell>
          <cell r="I433" t="str">
            <v>M</v>
          </cell>
        </row>
        <row r="434">
          <cell r="C434" t="str">
            <v>Lebar efektif kerja blade</v>
          </cell>
          <cell r="G434" t="str">
            <v>b</v>
          </cell>
          <cell r="H434">
            <v>2.4</v>
          </cell>
          <cell r="I434" t="str">
            <v>M</v>
          </cell>
        </row>
        <row r="435">
          <cell r="C435" t="str">
            <v>Faktor Efisiensi alat</v>
          </cell>
          <cell r="G435" t="str">
            <v>Fa</v>
          </cell>
          <cell r="H435">
            <v>0.83</v>
          </cell>
          <cell r="I435" t="str">
            <v>-</v>
          </cell>
        </row>
        <row r="436">
          <cell r="C436" t="str">
            <v>Kecepatan rata-rata alat</v>
          </cell>
          <cell r="G436" t="str">
            <v>v</v>
          </cell>
          <cell r="H436">
            <v>4</v>
          </cell>
          <cell r="I436" t="str">
            <v>KM / Jam</v>
          </cell>
        </row>
        <row r="437">
          <cell r="C437" t="str">
            <v>Jumlah lintasan</v>
          </cell>
          <cell r="G437" t="str">
            <v>n</v>
          </cell>
          <cell r="H437">
            <v>6</v>
          </cell>
          <cell r="I437" t="str">
            <v>lintasan</v>
          </cell>
          <cell r="J437" t="str">
            <v>3 x pp</v>
          </cell>
        </row>
        <row r="438">
          <cell r="C438" t="str">
            <v>Waktu Siklus</v>
          </cell>
          <cell r="G438" t="str">
            <v>Ts3</v>
          </cell>
        </row>
        <row r="439">
          <cell r="C439" t="str">
            <v>- Perataan 1 lintasan  = (Lh x 60) : (v x 1000)</v>
          </cell>
          <cell r="G439" t="str">
            <v>T1</v>
          </cell>
          <cell r="H439">
            <v>0.75</v>
          </cell>
          <cell r="I439" t="str">
            <v>menit</v>
          </cell>
        </row>
        <row r="440">
          <cell r="C440" t="str">
            <v>- Lain-lain</v>
          </cell>
          <cell r="G440" t="str">
            <v>T2</v>
          </cell>
          <cell r="H440">
            <v>1</v>
          </cell>
          <cell r="I440" t="str">
            <v>menit</v>
          </cell>
        </row>
        <row r="441">
          <cell r="G441" t="str">
            <v>Ts3</v>
          </cell>
          <cell r="H441">
            <v>1.75</v>
          </cell>
          <cell r="I441" t="str">
            <v>menit</v>
          </cell>
        </row>
        <row r="443">
          <cell r="C443" t="str">
            <v>Kap.Prod. / jam =</v>
          </cell>
          <cell r="D443" t="str">
            <v>Lh x b x t x Fa x 60</v>
          </cell>
          <cell r="G443" t="str">
            <v>Q3</v>
          </cell>
          <cell r="H443">
            <v>85.371428571428567</v>
          </cell>
          <cell r="I443" t="str">
            <v>M3</v>
          </cell>
        </row>
        <row r="444">
          <cell r="D444" t="str">
            <v>n x Ts3</v>
          </cell>
        </row>
        <row r="445">
          <cell r="C445" t="str">
            <v>Koefisien Alat / M3</v>
          </cell>
          <cell r="D445" t="str">
            <v xml:space="preserve"> = 1 : Q3</v>
          </cell>
          <cell r="G445" t="str">
            <v>(E13)</v>
          </cell>
          <cell r="H445">
            <v>1.1713520749665328E-2</v>
          </cell>
          <cell r="I445" t="str">
            <v>Jam</v>
          </cell>
        </row>
        <row r="447">
          <cell r="A447" t="str">
            <v>2.d.</v>
          </cell>
          <cell r="C447" t="str">
            <v>VIBRATORY ROLLER</v>
          </cell>
          <cell r="G447" t="str">
            <v>(E19)</v>
          </cell>
        </row>
        <row r="448">
          <cell r="C448" t="str">
            <v>Kecepatan rata-rata</v>
          </cell>
          <cell r="G448" t="str">
            <v>v</v>
          </cell>
          <cell r="H448">
            <v>2.5</v>
          </cell>
          <cell r="I448" t="str">
            <v>KM / Jam</v>
          </cell>
        </row>
        <row r="449">
          <cell r="C449" t="str">
            <v>Lebar efektif pemadatan</v>
          </cell>
          <cell r="G449" t="str">
            <v>b</v>
          </cell>
          <cell r="H449">
            <v>1.2</v>
          </cell>
          <cell r="I449" t="str">
            <v>M</v>
          </cell>
        </row>
        <row r="450">
          <cell r="C450" t="str">
            <v>Jumlah lintasan</v>
          </cell>
          <cell r="G450" t="str">
            <v>n</v>
          </cell>
          <cell r="H450">
            <v>8</v>
          </cell>
          <cell r="I450" t="str">
            <v>lintasan</v>
          </cell>
        </row>
        <row r="451">
          <cell r="C451" t="str">
            <v>Faktor Efisiensi alat</v>
          </cell>
          <cell r="G451" t="str">
            <v>Fa</v>
          </cell>
          <cell r="H451">
            <v>0.83</v>
          </cell>
          <cell r="I451" t="str">
            <v>-</v>
          </cell>
        </row>
        <row r="453">
          <cell r="C453" t="str">
            <v>Kap.Prod. / jam =</v>
          </cell>
          <cell r="D453" t="str">
            <v>(v x 1000) x b x t x Fa</v>
          </cell>
          <cell r="G453" t="str">
            <v>Q4</v>
          </cell>
          <cell r="H453">
            <v>46.6875</v>
          </cell>
          <cell r="I453" t="str">
            <v>M3</v>
          </cell>
        </row>
        <row r="454">
          <cell r="D454" t="str">
            <v>n</v>
          </cell>
        </row>
        <row r="455">
          <cell r="C455" t="str">
            <v>Koefisien Alat / M3</v>
          </cell>
          <cell r="D455" t="str">
            <v xml:space="preserve"> = 1 : Q4</v>
          </cell>
          <cell r="G455" t="str">
            <v>(E19)</v>
          </cell>
          <cell r="H455">
            <v>2.1419009370816599E-2</v>
          </cell>
          <cell r="I455" t="str">
            <v>Jam</v>
          </cell>
        </row>
        <row r="457">
          <cell r="A457" t="str">
            <v>2.e.</v>
          </cell>
          <cell r="C457" t="str">
            <v>PNEUMATIC TIRE ROLLER</v>
          </cell>
          <cell r="G457" t="str">
            <v>(E18)</v>
          </cell>
        </row>
        <row r="458">
          <cell r="C458" t="str">
            <v>Kecepatan rata-rata alat</v>
          </cell>
          <cell r="G458" t="str">
            <v>v</v>
          </cell>
          <cell r="H458">
            <v>5</v>
          </cell>
          <cell r="I458" t="str">
            <v>KM / Jam</v>
          </cell>
        </row>
        <row r="459">
          <cell r="C459" t="str">
            <v>Lebar efektif pemadatan</v>
          </cell>
          <cell r="G459" t="str">
            <v>b</v>
          </cell>
          <cell r="H459">
            <v>1.5</v>
          </cell>
          <cell r="I459" t="str">
            <v>M</v>
          </cell>
        </row>
        <row r="460">
          <cell r="C460" t="str">
            <v>Jumlah lintasan</v>
          </cell>
          <cell r="G460" t="str">
            <v>n</v>
          </cell>
          <cell r="H460">
            <v>4</v>
          </cell>
          <cell r="I460" t="str">
            <v>lintasan</v>
          </cell>
        </row>
        <row r="461">
          <cell r="C461" t="str">
            <v>Faktor Efisiensi alat</v>
          </cell>
          <cell r="G461" t="str">
            <v>Fa</v>
          </cell>
          <cell r="H461">
            <v>0.83</v>
          </cell>
          <cell r="I461" t="str">
            <v>-</v>
          </cell>
        </row>
        <row r="463">
          <cell r="C463" t="str">
            <v>Kap.Prod. / jam =</v>
          </cell>
          <cell r="D463" t="str">
            <v>(v x 1000) x b x t x Fa</v>
          </cell>
          <cell r="G463" t="str">
            <v>Q5</v>
          </cell>
          <cell r="H463">
            <v>233.4375</v>
          </cell>
          <cell r="I463" t="str">
            <v>M3</v>
          </cell>
        </row>
        <row r="464">
          <cell r="D464" t="str">
            <v>n</v>
          </cell>
        </row>
        <row r="465">
          <cell r="C465" t="str">
            <v>Koefisien Alat / M3</v>
          </cell>
          <cell r="D465" t="str">
            <v xml:space="preserve"> = 1 : Q5</v>
          </cell>
          <cell r="G465" t="str">
            <v>(E18)</v>
          </cell>
          <cell r="H465">
            <v>4.2838018741633201E-3</v>
          </cell>
          <cell r="I465" t="str">
            <v>Jam</v>
          </cell>
        </row>
        <row r="467">
          <cell r="A467" t="str">
            <v>2.f.</v>
          </cell>
          <cell r="C467" t="str">
            <v>WATERTANK TRUCK</v>
          </cell>
          <cell r="G467" t="str">
            <v>(E23)</v>
          </cell>
        </row>
        <row r="468">
          <cell r="C468" t="str">
            <v>Volume tangki air</v>
          </cell>
          <cell r="G468" t="str">
            <v>V</v>
          </cell>
          <cell r="H468">
            <v>4</v>
          </cell>
          <cell r="I468" t="str">
            <v>M3</v>
          </cell>
        </row>
        <row r="469">
          <cell r="C469" t="str">
            <v>Kebutuhan air / M3 agregat padat</v>
          </cell>
          <cell r="G469" t="str">
            <v>Wc</v>
          </cell>
          <cell r="H469">
            <v>7.0000000000000007E-2</v>
          </cell>
          <cell r="I469" t="str">
            <v>M3</v>
          </cell>
        </row>
        <row r="470">
          <cell r="C470" t="str">
            <v>Pengisian tangki / jam</v>
          </cell>
          <cell r="G470" t="str">
            <v>n</v>
          </cell>
          <cell r="H470">
            <v>1</v>
          </cell>
          <cell r="I470" t="str">
            <v>kali</v>
          </cell>
        </row>
        <row r="471">
          <cell r="C471" t="str">
            <v>Faktor Efisiensi alat</v>
          </cell>
          <cell r="G471" t="str">
            <v>Fa</v>
          </cell>
          <cell r="H471">
            <v>0.83</v>
          </cell>
          <cell r="I471" t="str">
            <v>-</v>
          </cell>
        </row>
        <row r="473">
          <cell r="C473" t="str">
            <v>Kap.Prod. / jam =</v>
          </cell>
          <cell r="D473" t="str">
            <v>V x n x Fa</v>
          </cell>
          <cell r="G473" t="str">
            <v>Q6</v>
          </cell>
          <cell r="H473">
            <v>47.428571428571423</v>
          </cell>
          <cell r="I473" t="str">
            <v>M3</v>
          </cell>
        </row>
        <row r="474">
          <cell r="D474" t="str">
            <v>Wc</v>
          </cell>
        </row>
        <row r="475">
          <cell r="C475" t="str">
            <v>Koefisien Alat / M3</v>
          </cell>
          <cell r="D475" t="str">
            <v xml:space="preserve"> = 1 : Q6</v>
          </cell>
          <cell r="G475" t="str">
            <v>(E23)</v>
          </cell>
          <cell r="H475">
            <v>2.1084337349397592E-2</v>
          </cell>
          <cell r="I475" t="str">
            <v>Jam</v>
          </cell>
        </row>
        <row r="478">
          <cell r="J478" t="str">
            <v>Berlanjut ke hal. berikut</v>
          </cell>
        </row>
        <row r="479">
          <cell r="A479" t="str">
            <v>ITEM PEMBAYARAN NO.</v>
          </cell>
          <cell r="D479" t="str">
            <v>:  5.1 (3)</v>
          </cell>
          <cell r="J479" t="str">
            <v>Analisa EI-521</v>
          </cell>
        </row>
        <row r="480">
          <cell r="A480" t="str">
            <v>JENIS PEKERJAAN</v>
          </cell>
          <cell r="D480" t="str">
            <v>:  Lapis Pondasi Agregat Kelas C</v>
          </cell>
        </row>
        <row r="481">
          <cell r="A481" t="str">
            <v>SATUAN PEMBAYARAN</v>
          </cell>
          <cell r="D481" t="str">
            <v>:  M3</v>
          </cell>
          <cell r="H481" t="str">
            <v xml:space="preserve">         URAIAN ANALISA HARGA SATUAN</v>
          </cell>
        </row>
        <row r="482">
          <cell r="J482" t="str">
            <v>Lanjutan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7">
          <cell r="A487" t="str">
            <v>2.g.</v>
          </cell>
          <cell r="C487" t="str">
            <v>ALAT BANTU</v>
          </cell>
        </row>
        <row r="488">
          <cell r="C488" t="str">
            <v>diperlukan :</v>
          </cell>
          <cell r="J488" t="str">
            <v>Lump Sum</v>
          </cell>
        </row>
        <row r="489">
          <cell r="C489" t="str">
            <v>- Kereta dorong     = 2 buah</v>
          </cell>
        </row>
        <row r="490">
          <cell r="C490" t="str">
            <v>- Sekop                = 3 buah</v>
          </cell>
        </row>
        <row r="491">
          <cell r="C491" t="str">
            <v>- Garpu                 = 2 buah</v>
          </cell>
        </row>
        <row r="493">
          <cell r="A493" t="str">
            <v xml:space="preserve">   3.</v>
          </cell>
          <cell r="C493" t="str">
            <v>TENAGA</v>
          </cell>
        </row>
        <row r="494">
          <cell r="C494" t="str">
            <v>Produksi menentukan : WHEEL LOADER</v>
          </cell>
          <cell r="G494" t="str">
            <v>Q1</v>
          </cell>
          <cell r="H494">
            <v>99.6</v>
          </cell>
          <cell r="I494" t="str">
            <v>M3 / Jam</v>
          </cell>
        </row>
        <row r="495">
          <cell r="C495" t="str">
            <v>Produksi Agregat / hari  =  Tk x Q1</v>
          </cell>
          <cell r="G495" t="str">
            <v>Qt</v>
          </cell>
          <cell r="H495">
            <v>697.19999999999993</v>
          </cell>
          <cell r="I495" t="str">
            <v>M3</v>
          </cell>
        </row>
        <row r="496">
          <cell r="C496" t="str">
            <v>Kebutuhan tenaga :</v>
          </cell>
        </row>
        <row r="497">
          <cell r="D497" t="str">
            <v>- Pekerja</v>
          </cell>
          <cell r="G497" t="str">
            <v>P</v>
          </cell>
          <cell r="H497">
            <v>7</v>
          </cell>
          <cell r="I497" t="str">
            <v>orang</v>
          </cell>
        </row>
        <row r="498">
          <cell r="D498" t="str">
            <v>- Mandor</v>
          </cell>
          <cell r="G498" t="str">
            <v>M</v>
          </cell>
          <cell r="H498">
            <v>1</v>
          </cell>
          <cell r="I498" t="str">
            <v>orang</v>
          </cell>
        </row>
        <row r="500">
          <cell r="C500" t="str">
            <v>Koefisien tenaga / M3     :</v>
          </cell>
        </row>
        <row r="501">
          <cell r="D501" t="str">
            <v>- Pekerja</v>
          </cell>
          <cell r="E501" t="str">
            <v>= (Tk x P) : Qt</v>
          </cell>
          <cell r="G501" t="str">
            <v>(L01)</v>
          </cell>
          <cell r="H501">
            <v>7.0281124497991981E-2</v>
          </cell>
          <cell r="I501" t="str">
            <v>Jam</v>
          </cell>
        </row>
        <row r="502">
          <cell r="D502" t="str">
            <v>- Mandor</v>
          </cell>
          <cell r="E502" t="str">
            <v>= (Tk x M) : Qt</v>
          </cell>
          <cell r="G502" t="str">
            <v>(L03)</v>
          </cell>
          <cell r="H502">
            <v>1.0040160642570283E-2</v>
          </cell>
          <cell r="I502" t="str">
            <v>Jam</v>
          </cell>
        </row>
        <row r="504">
          <cell r="A504" t="str">
            <v>4.</v>
          </cell>
          <cell r="C504" t="str">
            <v>HARGA DASAR SATUAN UPAH, BAHAN DAN ALAT</v>
          </cell>
        </row>
        <row r="505">
          <cell r="C505" t="str">
            <v>Lihat lampiran.</v>
          </cell>
        </row>
        <row r="507">
          <cell r="A507" t="str">
            <v>5.</v>
          </cell>
          <cell r="C507" t="str">
            <v>ANALISA HARGA SATUAN PEKERJAAN</v>
          </cell>
        </row>
        <row r="508">
          <cell r="C508" t="str">
            <v>Lihat perhitungan dalam FORMULIR STANDAR UNTUK</v>
          </cell>
        </row>
        <row r="509">
          <cell r="C509" t="str">
            <v>PEREKEMAN ANALISA MASING-MASING HARGA</v>
          </cell>
        </row>
        <row r="510">
          <cell r="C510" t="str">
            <v>SATUAN.</v>
          </cell>
        </row>
        <row r="511">
          <cell r="C511" t="str">
            <v>Didapat Harga Satuan Pekerjaan :</v>
          </cell>
        </row>
        <row r="513">
          <cell r="C513" t="str">
            <v xml:space="preserve">Rp.  </v>
          </cell>
          <cell r="D513">
            <v>252395.65904586398</v>
          </cell>
          <cell r="E513" t="str">
            <v xml:space="preserve"> / M3.</v>
          </cell>
        </row>
        <row r="516">
          <cell r="A516" t="str">
            <v>6.</v>
          </cell>
          <cell r="C516" t="str">
            <v>WAKTU PELAKSANAAN YANG DIPERLUKAN</v>
          </cell>
        </row>
        <row r="517">
          <cell r="C517" t="str">
            <v>Masa Pelaksanaan :</v>
          </cell>
          <cell r="D517" t="str">
            <v>. . . . . . . . . . . .</v>
          </cell>
          <cell r="E517" t="str">
            <v>bulan</v>
          </cell>
        </row>
        <row r="519">
          <cell r="A519" t="str">
            <v>7.</v>
          </cell>
          <cell r="C519" t="str">
            <v>VOLUME PEKERJAAN YANG DIPERLUKAN</v>
          </cell>
        </row>
        <row r="520">
          <cell r="C520" t="str">
            <v>Volume pekerjaan  :</v>
          </cell>
          <cell r="D520">
            <v>1</v>
          </cell>
          <cell r="E520" t="str">
            <v>M3</v>
          </cell>
        </row>
        <row r="3096">
          <cell r="A3096" t="str">
            <v>ITEM PEMBAYARAN NO.</v>
          </cell>
          <cell r="D3096" t="str">
            <v>: 5.5.(2)</v>
          </cell>
          <cell r="J3096" t="str">
            <v>Analisa EI-718</v>
          </cell>
          <cell r="T3096" t="str">
            <v>Analisa EI-718</v>
          </cell>
        </row>
        <row r="3097">
          <cell r="A3097" t="str">
            <v>JENIS PEKERJAAN</v>
          </cell>
          <cell r="D3097" t="str">
            <v>: Pekerjaan LFAS Kelas B</v>
          </cell>
        </row>
        <row r="3098">
          <cell r="A3098" t="str">
            <v>SATUAN PEMBAYARAN</v>
          </cell>
          <cell r="D3098" t="str">
            <v>:  M3</v>
          </cell>
          <cell r="H3098" t="str">
            <v xml:space="preserve">        URAIAN ANALISA HARGA SATUAN</v>
          </cell>
          <cell r="L3098" t="str">
            <v>FORMULIR STANDAR UNTUK</v>
          </cell>
        </row>
        <row r="3099">
          <cell r="L3099" t="str">
            <v>PEREKAMAN ANALISA MASING-MASING HARGA SATUAN</v>
          </cell>
        </row>
        <row r="3100">
          <cell r="L3100">
            <v>0</v>
          </cell>
        </row>
        <row r="3101">
          <cell r="A3101" t="str">
            <v>No.</v>
          </cell>
          <cell r="C3101" t="str">
            <v>U R A I A N</v>
          </cell>
          <cell r="G3101" t="str">
            <v>KODE</v>
          </cell>
          <cell r="H3101" t="str">
            <v>KOEF.</v>
          </cell>
          <cell r="I3101" t="str">
            <v>SATUAN</v>
          </cell>
          <cell r="J3101" t="str">
            <v>KETERANGAN</v>
          </cell>
        </row>
        <row r="3103">
          <cell r="L3103" t="str">
            <v>PROYEK</v>
          </cell>
          <cell r="O3103" t="str">
            <v>:</v>
          </cell>
        </row>
        <row r="3104">
          <cell r="A3104" t="str">
            <v>I.</v>
          </cell>
          <cell r="C3104" t="str">
            <v>ASUMSI</v>
          </cell>
          <cell r="L3104" t="str">
            <v>No. PAKET KONTRAK</v>
          </cell>
          <cell r="O3104" t="str">
            <v>:</v>
          </cell>
        </row>
        <row r="3105">
          <cell r="A3105">
            <v>1</v>
          </cell>
          <cell r="C3105" t="str">
            <v>Menggunakan alat (cara mekanik)</v>
          </cell>
          <cell r="L3105" t="str">
            <v>NAMA PAKET</v>
          </cell>
          <cell r="O3105" t="str">
            <v>:</v>
          </cell>
        </row>
        <row r="3106">
          <cell r="A3106">
            <v>2</v>
          </cell>
          <cell r="C3106" t="str">
            <v>Lokasi pekerjaan : sepanjang jalan</v>
          </cell>
          <cell r="L3106" t="str">
            <v>PROP / KAB / KODYA</v>
          </cell>
          <cell r="O3106" t="str">
            <v>:</v>
          </cell>
        </row>
        <row r="3107">
          <cell r="A3107">
            <v>3</v>
          </cell>
          <cell r="C3107" t="str">
            <v>Agregat merupakan bahan Lapis Pondasi Agregat</v>
          </cell>
          <cell r="L3107" t="str">
            <v>ITEM PEMBAYARAN NO.</v>
          </cell>
          <cell r="O3107" t="str">
            <v>: 5.5.(2)</v>
          </cell>
          <cell r="R3107" t="str">
            <v>PERKIRAAN VOL. PEK.</v>
          </cell>
          <cell r="T3107" t="str">
            <v>:</v>
          </cell>
          <cell r="U3107">
            <v>1</v>
          </cell>
        </row>
        <row r="3108">
          <cell r="C3108" t="str">
            <v>Kelas B yang telah dicampur di base camp dan</v>
          </cell>
          <cell r="L3108" t="str">
            <v>JENIS PEKERJAAN</v>
          </cell>
          <cell r="O3108" t="str">
            <v>: Pekerjaan LFAS Kelas B</v>
          </cell>
          <cell r="R3108" t="str">
            <v>TOTAL HARGA (Rp.)</v>
          </cell>
          <cell r="T3108" t="str">
            <v>:</v>
          </cell>
          <cell r="U3108">
            <v>31522.779454667012</v>
          </cell>
        </row>
        <row r="3109">
          <cell r="C3109" t="str">
            <v>selanjutnya dimuat ke truck dengan wheel loader</v>
          </cell>
        </row>
        <row r="3110">
          <cell r="A3110">
            <v>4</v>
          </cell>
          <cell r="C3110" t="str">
            <v>Jarak rata-rata Base camp ke lokasi pekerjaan</v>
          </cell>
          <cell r="G3110" t="str">
            <v>L</v>
          </cell>
          <cell r="H3110">
            <v>8.7249999999999996</v>
          </cell>
          <cell r="I3110" t="str">
            <v>KM</v>
          </cell>
          <cell r="L3110" t="str">
            <v>SATUAN PEMBAYARAN</v>
          </cell>
          <cell r="O3110" t="str">
            <v>:  M3</v>
          </cell>
          <cell r="R3110" t="str">
            <v>% THD. BIAYA PROYEK</v>
          </cell>
          <cell r="T3110" t="str">
            <v>:</v>
          </cell>
          <cell r="U3110" t="e">
            <v>#DIV/0!</v>
          </cell>
        </row>
        <row r="3111">
          <cell r="A3111">
            <v>5</v>
          </cell>
          <cell r="C3111" t="str">
            <v>Jam kerja efektif per-hari</v>
          </cell>
          <cell r="G3111" t="str">
            <v>Tk</v>
          </cell>
          <cell r="H3111">
            <v>7</v>
          </cell>
          <cell r="I3111" t="str">
            <v>jam</v>
          </cell>
        </row>
        <row r="3112">
          <cell r="A3112">
            <v>6</v>
          </cell>
          <cell r="C3112" t="str">
            <v>Kadar Semen Minimum (Spesifikasi)</v>
          </cell>
          <cell r="G3112" t="str">
            <v>Ks</v>
          </cell>
          <cell r="H3112">
            <v>250</v>
          </cell>
          <cell r="I3112" t="str">
            <v>Kg/M3</v>
          </cell>
        </row>
        <row r="3113">
          <cell r="A3113">
            <v>7</v>
          </cell>
          <cell r="C3113" t="str">
            <v>Perbandingan Air/Semen Maksimum (Spesifikasi)</v>
          </cell>
          <cell r="G3113" t="str">
            <v>Wcr</v>
          </cell>
          <cell r="H3113">
            <v>0.6</v>
          </cell>
          <cell r="I3113" t="str">
            <v>-</v>
          </cell>
          <cell r="L3113" t="str">
            <v>NO.</v>
          </cell>
          <cell r="N3113" t="str">
            <v>KOMPONEN</v>
          </cell>
          <cell r="P3113" t="str">
            <v>SATUAN</v>
          </cell>
          <cell r="Q3113" t="str">
            <v>KUANTITAS</v>
          </cell>
          <cell r="R3113" t="str">
            <v>SATUAN</v>
          </cell>
          <cell r="S3113" t="str">
            <v>HARGA</v>
          </cell>
        </row>
        <row r="3114">
          <cell r="A3114">
            <v>8</v>
          </cell>
          <cell r="C3114" t="str">
            <v>Perbandingan Camp.</v>
          </cell>
          <cell r="D3114">
            <v>4</v>
          </cell>
          <cell r="E3114" t="str">
            <v>:  Semen</v>
          </cell>
          <cell r="G3114" t="str">
            <v>Sm</v>
          </cell>
          <cell r="H3114">
            <v>4</v>
          </cell>
          <cell r="I3114" t="str">
            <v>%</v>
          </cell>
          <cell r="J3114" t="str">
            <v xml:space="preserve"> Berdasarkan</v>
          </cell>
          <cell r="R3114" t="str">
            <v>(Rp.)</v>
          </cell>
          <cell r="S3114" t="str">
            <v>(Rp.)</v>
          </cell>
        </row>
        <row r="3115">
          <cell r="D3115">
            <v>20</v>
          </cell>
          <cell r="E3115" t="str">
            <v>:  Agregat Halus</v>
          </cell>
          <cell r="G3115" t="str">
            <v>Fa</v>
          </cell>
          <cell r="H3115">
            <v>19.2</v>
          </cell>
          <cell r="I3115" t="str">
            <v>%</v>
          </cell>
          <cell r="J3115" t="str">
            <v xml:space="preserve"> JMF &amp; sesuai</v>
          </cell>
        </row>
        <row r="3116">
          <cell r="D3116">
            <v>35</v>
          </cell>
          <cell r="E3116" t="str">
            <v>:  Agregat Kasar</v>
          </cell>
          <cell r="G3116" t="str">
            <v>Ca</v>
          </cell>
          <cell r="H3116">
            <v>33.6</v>
          </cell>
          <cell r="I3116" t="str">
            <v>%</v>
          </cell>
          <cell r="J3116" t="str">
            <v xml:space="preserve"> dgn Spesifikasi</v>
          </cell>
        </row>
        <row r="3117">
          <cell r="D3117">
            <v>45</v>
          </cell>
          <cell r="E3117" t="str">
            <v>: Sirtu</v>
          </cell>
          <cell r="G3117" t="str">
            <v>Sr</v>
          </cell>
          <cell r="H3117">
            <v>43.2</v>
          </cell>
          <cell r="I3117" t="str">
            <v>%</v>
          </cell>
        </row>
        <row r="3118">
          <cell r="A3118">
            <v>9</v>
          </cell>
          <cell r="C3118" t="str">
            <v>Berat Jenis Material :</v>
          </cell>
          <cell r="L3118" t="str">
            <v>A.</v>
          </cell>
          <cell r="N3118" t="str">
            <v>TENAGA</v>
          </cell>
        </row>
        <row r="3119">
          <cell r="C3119" t="str">
            <v>-  Beton</v>
          </cell>
          <cell r="G3119" t="str">
            <v>D1</v>
          </cell>
          <cell r="H3119">
            <v>2.25</v>
          </cell>
          <cell r="I3119" t="str">
            <v>T/M3</v>
          </cell>
        </row>
        <row r="3120">
          <cell r="C3120" t="str">
            <v>-  Semen</v>
          </cell>
          <cell r="G3120" t="str">
            <v>D2</v>
          </cell>
          <cell r="H3120">
            <v>3</v>
          </cell>
          <cell r="I3120" t="str">
            <v>T/M3</v>
          </cell>
          <cell r="L3120" t="str">
            <v>1.</v>
          </cell>
          <cell r="N3120" t="str">
            <v>Pekerja</v>
          </cell>
          <cell r="O3120" t="str">
            <v>(L01)</v>
          </cell>
          <cell r="P3120" t="str">
            <v>jam</v>
          </cell>
          <cell r="Q3120">
            <v>5.3012048192771086</v>
          </cell>
          <cell r="R3120">
            <v>2857.14</v>
          </cell>
          <cell r="U3120">
            <v>15146.284337349398</v>
          </cell>
        </row>
        <row r="3121">
          <cell r="C3121" t="str">
            <v>-  Agregat Halus</v>
          </cell>
          <cell r="G3121" t="str">
            <v>D3</v>
          </cell>
          <cell r="H3121">
            <v>2.1</v>
          </cell>
          <cell r="I3121" t="str">
            <v>T/M3</v>
          </cell>
          <cell r="L3121" t="str">
            <v>2.</v>
          </cell>
          <cell r="N3121" t="str">
            <v>Tukang</v>
          </cell>
          <cell r="O3121" t="str">
            <v>(L02)</v>
          </cell>
          <cell r="P3121" t="str">
            <v>jam</v>
          </cell>
          <cell r="Q3121">
            <v>1.7670682730923695</v>
          </cell>
          <cell r="R3121">
            <v>4285.71</v>
          </cell>
          <cell r="U3121">
            <v>7573.142168674699</v>
          </cell>
        </row>
        <row r="3122">
          <cell r="C3122" t="str">
            <v>-  Agregat Kasar</v>
          </cell>
          <cell r="G3122" t="str">
            <v>D4</v>
          </cell>
          <cell r="H3122">
            <v>2.1</v>
          </cell>
          <cell r="I3122" t="str">
            <v>T/M3</v>
          </cell>
          <cell r="L3122" t="str">
            <v>3.</v>
          </cell>
          <cell r="N3122" t="str">
            <v>Mandor</v>
          </cell>
          <cell r="O3122" t="str">
            <v>(L03)</v>
          </cell>
          <cell r="P3122" t="str">
            <v>jam</v>
          </cell>
          <cell r="Q3122">
            <v>0.44176706827309237</v>
          </cell>
          <cell r="R3122">
            <v>3214.29</v>
          </cell>
          <cell r="U3122">
            <v>1419.9674698795181</v>
          </cell>
        </row>
        <row r="3123">
          <cell r="C3123" t="str">
            <v>-  Sirtu</v>
          </cell>
          <cell r="G3123" t="str">
            <v>D5</v>
          </cell>
          <cell r="H3123">
            <v>1.8</v>
          </cell>
          <cell r="I3123" t="str">
            <v>T/M3</v>
          </cell>
        </row>
        <row r="3125">
          <cell r="A3125" t="str">
            <v>II.</v>
          </cell>
          <cell r="C3125" t="str">
            <v>URUTAN KERJA</v>
          </cell>
          <cell r="Q3125" t="str">
            <v xml:space="preserve">JUMLAH HARGA TENAGA   </v>
          </cell>
          <cell r="U3125">
            <v>24139.393975903615</v>
          </cell>
        </row>
        <row r="3126">
          <cell r="A3126">
            <v>1</v>
          </cell>
          <cell r="C3126" t="str">
            <v>Semen, pasir, batu kerikil dan air dicampur dan diaduk</v>
          </cell>
        </row>
        <row r="3127">
          <cell r="C3127" t="str">
            <v>menjadi beton dengan menggunakan Concrete Mixer</v>
          </cell>
          <cell r="L3127" t="str">
            <v>B.</v>
          </cell>
          <cell r="N3127" t="str">
            <v>BAHAN</v>
          </cell>
        </row>
        <row r="3128">
          <cell r="A3128">
            <v>2</v>
          </cell>
          <cell r="C3128" t="str">
            <v>Beton di-cor ke dalam bekisting yang telah disiapkan</v>
          </cell>
        </row>
        <row r="3129">
          <cell r="A3129">
            <v>3</v>
          </cell>
          <cell r="C3129" t="str">
            <v>Penyelesaian dan perapihan setelah pemasangan</v>
          </cell>
          <cell r="L3129" t="str">
            <v>1.</v>
          </cell>
          <cell r="N3129" t="str">
            <v>Semen</v>
          </cell>
          <cell r="O3129" t="str">
            <v>(M12)</v>
          </cell>
          <cell r="P3129" t="str">
            <v>Kg</v>
          </cell>
          <cell r="Q3129">
            <v>92.249999999999986</v>
          </cell>
          <cell r="R3129">
            <v>688.65625</v>
          </cell>
          <cell r="U3129">
            <v>63528.539062499993</v>
          </cell>
        </row>
        <row r="3130">
          <cell r="L3130" t="str">
            <v>2.</v>
          </cell>
          <cell r="N3130" t="str">
            <v>Pasir</v>
          </cell>
          <cell r="O3130" t="str">
            <v>(M01)</v>
          </cell>
          <cell r="P3130" t="str">
            <v>M3</v>
          </cell>
          <cell r="Q3130">
            <v>0.21085714285714283</v>
          </cell>
          <cell r="R3130">
            <v>54300</v>
          </cell>
          <cell r="U3130">
            <v>11449.542857142855</v>
          </cell>
        </row>
        <row r="3131">
          <cell r="A3131" t="str">
            <v>III.</v>
          </cell>
          <cell r="C3131" t="str">
            <v>PEMAKAIAN BAHAN, ALAT DAN TENAGA</v>
          </cell>
          <cell r="L3131" t="str">
            <v>3.</v>
          </cell>
          <cell r="N3131" t="str">
            <v>Agregat Kasar</v>
          </cell>
          <cell r="O3131" t="str">
            <v>(M03)</v>
          </cell>
          <cell r="P3131" t="str">
            <v>M3</v>
          </cell>
          <cell r="Q3131">
            <v>0.36899999999999994</v>
          </cell>
          <cell r="R3131">
            <v>222345.54558042376</v>
          </cell>
          <cell r="U3131">
            <v>82045.506319176347</v>
          </cell>
        </row>
        <row r="3132">
          <cell r="L3132" t="str">
            <v>5.</v>
          </cell>
          <cell r="N3132" t="str">
            <v>Kayu Perancah</v>
          </cell>
          <cell r="O3132" t="str">
            <v>(M19)</v>
          </cell>
          <cell r="P3132" t="str">
            <v>M3</v>
          </cell>
          <cell r="Q3132">
            <v>0.05</v>
          </cell>
          <cell r="R3132">
            <v>1466250</v>
          </cell>
          <cell r="U3132">
            <v>73312.5</v>
          </cell>
        </row>
        <row r="3133">
          <cell r="A3133" t="str">
            <v xml:space="preserve">   1.</v>
          </cell>
          <cell r="C3133" t="str">
            <v>BAHAN</v>
          </cell>
          <cell r="L3133" t="str">
            <v>6.</v>
          </cell>
          <cell r="N3133" t="str">
            <v>Paku</v>
          </cell>
          <cell r="O3133" t="str">
            <v>(M18)</v>
          </cell>
          <cell r="P3133" t="str">
            <v>Kg</v>
          </cell>
          <cell r="Q3133">
            <v>0.4</v>
          </cell>
          <cell r="R3133">
            <v>5500</v>
          </cell>
          <cell r="U3133">
            <v>2200</v>
          </cell>
        </row>
        <row r="3134">
          <cell r="A3134" t="str">
            <v>1.a.</v>
          </cell>
          <cell r="C3134" t="str">
            <v>Semen (PC)          =</v>
          </cell>
          <cell r="D3134" t="str">
            <v xml:space="preserve">   {Sm x D1 x 1000} x 1.025</v>
          </cell>
          <cell r="G3134" t="str">
            <v>(M12)</v>
          </cell>
          <cell r="H3134">
            <v>92.249999999999986</v>
          </cell>
          <cell r="I3134" t="str">
            <v>Kg</v>
          </cell>
        </row>
        <row r="3135">
          <cell r="A3135" t="str">
            <v>1.b.</v>
          </cell>
          <cell r="C3135" t="str">
            <v>Agregat Halus</v>
          </cell>
          <cell r="D3135" t="str">
            <v xml:space="preserve">   {(Ps x D1) : D3} x 1.025</v>
          </cell>
          <cell r="G3135" t="str">
            <v>(M01)</v>
          </cell>
          <cell r="H3135">
            <v>0.21085714285714283</v>
          </cell>
          <cell r="I3135" t="str">
            <v>M3</v>
          </cell>
          <cell r="Q3135" t="str">
            <v xml:space="preserve">JUMLAH HARGA BAHAN   </v>
          </cell>
          <cell r="U3135">
            <v>232536.08823881921</v>
          </cell>
        </row>
        <row r="3136">
          <cell r="A3136" t="str">
            <v>1.c.</v>
          </cell>
          <cell r="C3136" t="str">
            <v>Agregat Kasar</v>
          </cell>
          <cell r="D3136" t="str">
            <v xml:space="preserve">   {(Kr x D1) : D4} x 1.025</v>
          </cell>
          <cell r="G3136" t="str">
            <v>(M03)</v>
          </cell>
          <cell r="H3136">
            <v>0.36899999999999994</v>
          </cell>
          <cell r="I3136" t="str">
            <v>M3</v>
          </cell>
          <cell r="J3136" t="str">
            <v xml:space="preserve"> Agregat Kasar</v>
          </cell>
        </row>
        <row r="3137">
          <cell r="C3137" t="str">
            <v>Sirtu</v>
          </cell>
          <cell r="H3137">
            <v>0.55349999999999999</v>
          </cell>
          <cell r="I3137" t="str">
            <v>M3</v>
          </cell>
        </row>
        <row r="3138">
          <cell r="A3138" t="str">
            <v>1.e.</v>
          </cell>
          <cell r="C3138" t="str">
            <v>Bekisting</v>
          </cell>
          <cell r="G3138" t="str">
            <v>(M19)</v>
          </cell>
          <cell r="H3138">
            <v>0.05</v>
          </cell>
          <cell r="I3138" t="str">
            <v>M3</v>
          </cell>
        </row>
        <row r="3139">
          <cell r="A3139" t="str">
            <v>1.f</v>
          </cell>
          <cell r="C3139" t="str">
            <v>Paku</v>
          </cell>
          <cell r="G3139" t="str">
            <v>(M18)</v>
          </cell>
          <cell r="H3139">
            <v>0.4</v>
          </cell>
          <cell r="I3139" t="str">
            <v>Kg</v>
          </cell>
        </row>
        <row r="3141">
          <cell r="A3141" t="str">
            <v>2.</v>
          </cell>
          <cell r="C3141" t="str">
            <v>ALAT</v>
          </cell>
        </row>
        <row r="3142">
          <cell r="A3142" t="str">
            <v>2.a.</v>
          </cell>
          <cell r="C3142" t="str">
            <v>CONCRETE MIXER</v>
          </cell>
          <cell r="G3142" t="str">
            <v>(E06)</v>
          </cell>
        </row>
        <row r="3143">
          <cell r="C3143" t="str">
            <v>Kapasitas Alat</v>
          </cell>
          <cell r="G3143" t="str">
            <v>V</v>
          </cell>
          <cell r="H3143">
            <v>500</v>
          </cell>
          <cell r="I3143" t="str">
            <v>liter</v>
          </cell>
        </row>
        <row r="3144">
          <cell r="C3144" t="str">
            <v>Faktor Efisiensi Alat</v>
          </cell>
          <cell r="G3144" t="str">
            <v>Fa</v>
          </cell>
          <cell r="H3144">
            <v>0.83</v>
          </cell>
          <cell r="I3144" t="str">
            <v>-</v>
          </cell>
        </row>
        <row r="3145">
          <cell r="C3145" t="str">
            <v>Waktu siklus   :</v>
          </cell>
          <cell r="D3145" t="str">
            <v>(T1 + T2 + T3 + T4)</v>
          </cell>
          <cell r="G3145" t="str">
            <v>Ts</v>
          </cell>
        </row>
        <row r="3146">
          <cell r="C3146" t="str">
            <v>-  Memuat</v>
          </cell>
          <cell r="G3146" t="str">
            <v>T1</v>
          </cell>
          <cell r="H3146">
            <v>3</v>
          </cell>
          <cell r="I3146" t="str">
            <v>menit</v>
          </cell>
        </row>
        <row r="3147">
          <cell r="C3147" t="str">
            <v>-  Mengaduk</v>
          </cell>
          <cell r="G3147" t="str">
            <v>T2</v>
          </cell>
          <cell r="H3147">
            <v>2</v>
          </cell>
          <cell r="I3147" t="str">
            <v>menit</v>
          </cell>
        </row>
        <row r="3148">
          <cell r="C3148" t="str">
            <v>-  Menuang</v>
          </cell>
          <cell r="G3148" t="str">
            <v>T3</v>
          </cell>
          <cell r="H3148">
            <v>3</v>
          </cell>
          <cell r="I3148" t="str">
            <v>menit</v>
          </cell>
        </row>
        <row r="3149">
          <cell r="C3149" t="str">
            <v>-  Tunggu, dll.</v>
          </cell>
          <cell r="G3149" t="str">
            <v>T4</v>
          </cell>
          <cell r="H3149">
            <v>3</v>
          </cell>
          <cell r="I3149" t="str">
            <v>menit</v>
          </cell>
        </row>
        <row r="3150">
          <cell r="G3150" t="str">
            <v>Ts</v>
          </cell>
          <cell r="H3150">
            <v>11</v>
          </cell>
          <cell r="I3150" t="str">
            <v>menit</v>
          </cell>
        </row>
        <row r="3152">
          <cell r="C3152" t="str">
            <v>Kap. Prod. / jam  =</v>
          </cell>
          <cell r="D3152" t="str">
            <v>V x Fa x 60</v>
          </cell>
          <cell r="G3152" t="str">
            <v>Q1</v>
          </cell>
          <cell r="H3152">
            <v>2.2636363636363637</v>
          </cell>
          <cell r="I3152" t="str">
            <v>M3</v>
          </cell>
        </row>
        <row r="3153">
          <cell r="D3153" t="str">
            <v>1000 x Ts</v>
          </cell>
        </row>
        <row r="3155">
          <cell r="C3155" t="str">
            <v>Koefisien Alat / M3</v>
          </cell>
          <cell r="D3155" t="str">
            <v xml:space="preserve">  =   1  :  Q1</v>
          </cell>
          <cell r="G3155" t="str">
            <v>(E06)</v>
          </cell>
          <cell r="H3155">
            <v>0.44176706827309237</v>
          </cell>
          <cell r="I3155" t="str">
            <v>jam</v>
          </cell>
        </row>
        <row r="3159">
          <cell r="J3159" t="str">
            <v>Berlanjut ke hal. berikut.</v>
          </cell>
        </row>
        <row r="3160">
          <cell r="A3160" t="str">
            <v>ITEM PEMBAYARAN NO.</v>
          </cell>
          <cell r="D3160" t="str">
            <v>: 5.5.(2)</v>
          </cell>
          <cell r="J3160" t="str">
            <v>Analisa EI-718</v>
          </cell>
        </row>
        <row r="3161">
          <cell r="A3161" t="str">
            <v>JENIS PEKERJAAN</v>
          </cell>
          <cell r="D3161" t="str">
            <v>: Pekerjaan LFAS Kelas B</v>
          </cell>
        </row>
        <row r="3162">
          <cell r="A3162" t="str">
            <v>SATUAN PEMBAYARAN</v>
          </cell>
          <cell r="D3162" t="str">
            <v>:  M3</v>
          </cell>
          <cell r="H3162" t="str">
            <v xml:space="preserve">        URAIAN ANALISA HARGA SATUAN</v>
          </cell>
        </row>
        <row r="3163">
          <cell r="J3163" t="str">
            <v>Lanjutan</v>
          </cell>
        </row>
        <row r="3165">
          <cell r="A3165" t="str">
            <v>No.</v>
          </cell>
          <cell r="C3165" t="str">
            <v>U R A I A N</v>
          </cell>
          <cell r="G3165" t="str">
            <v>KODE</v>
          </cell>
          <cell r="H3165" t="str">
            <v>KOEF.</v>
          </cell>
          <cell r="I3165" t="str">
            <v>SATUAN</v>
          </cell>
          <cell r="J3165" t="str">
            <v>KETERANGAN</v>
          </cell>
        </row>
        <row r="3168">
          <cell r="A3168" t="str">
            <v>2.b.</v>
          </cell>
          <cell r="C3168" t="str">
            <v>WATER TANK TRUCK</v>
          </cell>
          <cell r="G3168" t="str">
            <v>(E23)</v>
          </cell>
        </row>
        <row r="3169">
          <cell r="C3169" t="str">
            <v>Volume Tanki Air</v>
          </cell>
          <cell r="G3169" t="str">
            <v>V</v>
          </cell>
          <cell r="H3169">
            <v>4</v>
          </cell>
          <cell r="I3169" t="str">
            <v>M3</v>
          </cell>
        </row>
        <row r="3170">
          <cell r="C3170" t="str">
            <v>Kebutuhan air / M3 beton</v>
          </cell>
          <cell r="G3170" t="str">
            <v>Wc</v>
          </cell>
          <cell r="H3170">
            <v>5.5349999999999989E-2</v>
          </cell>
          <cell r="I3170" t="str">
            <v>M3</v>
          </cell>
        </row>
        <row r="3171">
          <cell r="C3171" t="str">
            <v>Faktor Efiesiensi Alat</v>
          </cell>
          <cell r="G3171" t="str">
            <v>Fa</v>
          </cell>
          <cell r="H3171">
            <v>0.83</v>
          </cell>
          <cell r="I3171" t="str">
            <v>-</v>
          </cell>
        </row>
        <row r="3172">
          <cell r="C3172" t="str">
            <v>Pengisian Tanki / jam</v>
          </cell>
          <cell r="G3172" t="str">
            <v>n</v>
          </cell>
          <cell r="H3172">
            <v>1</v>
          </cell>
          <cell r="I3172" t="str">
            <v>kali</v>
          </cell>
        </row>
        <row r="3174">
          <cell r="C3174" t="str">
            <v>Kap. Prod. / jam  =</v>
          </cell>
          <cell r="D3174" t="str">
            <v>V x Fa x n</v>
          </cell>
          <cell r="G3174" t="str">
            <v>Q2</v>
          </cell>
          <cell r="H3174">
            <v>59.981933152664865</v>
          </cell>
          <cell r="I3174" t="str">
            <v>M3</v>
          </cell>
        </row>
        <row r="3175">
          <cell r="D3175" t="str">
            <v>Wc</v>
          </cell>
        </row>
        <row r="3177">
          <cell r="C3177" t="str">
            <v>Koefisien Alat / M3</v>
          </cell>
          <cell r="D3177" t="str">
            <v xml:space="preserve">  =   1  :  Q2</v>
          </cell>
          <cell r="G3177" t="str">
            <v>(E23)</v>
          </cell>
          <cell r="H3177">
            <v>1.6671686746987949E-2</v>
          </cell>
          <cell r="I3177" t="str">
            <v>jam</v>
          </cell>
        </row>
        <row r="3179">
          <cell r="A3179" t="str">
            <v>2.c.</v>
          </cell>
          <cell r="C3179" t="str">
            <v>CONCRETE VIBRATOR</v>
          </cell>
          <cell r="G3179" t="str">
            <v>(E20)</v>
          </cell>
        </row>
        <row r="3180">
          <cell r="C3180" t="str">
            <v>Kebutuhan Alat Penggetar Beton ini disesuaikan dengan</v>
          </cell>
        </row>
        <row r="3181">
          <cell r="C3181" t="str">
            <v>kapasitas produksi Alat Pencampur (Concrete Mixer)</v>
          </cell>
        </row>
        <row r="3183">
          <cell r="C3183" t="str">
            <v>Kap. Prod. / jam  =</v>
          </cell>
          <cell r="D3183" t="str">
            <v>Kap.Prod./Jam Alat Concrete Mixer</v>
          </cell>
          <cell r="G3183" t="str">
            <v>Q3</v>
          </cell>
          <cell r="H3183">
            <v>2.2636363636363637</v>
          </cell>
          <cell r="I3183" t="str">
            <v>M3</v>
          </cell>
        </row>
        <row r="3185">
          <cell r="C3185" t="str">
            <v>Koefisien Alat / M3</v>
          </cell>
          <cell r="D3185" t="str">
            <v xml:space="preserve">  =   1  :  Q3</v>
          </cell>
          <cell r="G3185" t="str">
            <v>(E20)</v>
          </cell>
          <cell r="H3185">
            <v>0.44176706827309237</v>
          </cell>
          <cell r="I3185" t="str">
            <v>jam</v>
          </cell>
        </row>
        <row r="3187">
          <cell r="A3187" t="str">
            <v>2.c.</v>
          </cell>
          <cell r="C3187" t="str">
            <v>ALAT BANTU</v>
          </cell>
        </row>
        <row r="3188">
          <cell r="C3188" t="str">
            <v>Diperlukan  :</v>
          </cell>
        </row>
        <row r="3189">
          <cell r="C3189" t="str">
            <v>- Sekop</v>
          </cell>
          <cell r="D3189" t="str">
            <v>=  2  buah</v>
          </cell>
        </row>
        <row r="3190">
          <cell r="C3190" t="str">
            <v>- Pacul</v>
          </cell>
          <cell r="D3190" t="str">
            <v>=  2  buah</v>
          </cell>
        </row>
        <row r="3191">
          <cell r="C3191" t="str">
            <v>- Sendok Semen</v>
          </cell>
          <cell r="D3191" t="str">
            <v>=  2  buah</v>
          </cell>
        </row>
        <row r="3192">
          <cell r="C3192" t="str">
            <v>- Ember Cor</v>
          </cell>
          <cell r="D3192" t="str">
            <v>=  4  buah</v>
          </cell>
        </row>
        <row r="3193">
          <cell r="C3193" t="str">
            <v>- Gerobak Dorong</v>
          </cell>
          <cell r="D3193" t="str">
            <v>=  1  buah</v>
          </cell>
        </row>
        <row r="3195">
          <cell r="A3195" t="str">
            <v>3.</v>
          </cell>
          <cell r="C3195" t="str">
            <v>TENAGA</v>
          </cell>
        </row>
        <row r="3196">
          <cell r="C3196" t="str">
            <v>Produksi Beton dalam 1 hari</v>
          </cell>
          <cell r="E3196" t="str">
            <v>=  Tk x Q1</v>
          </cell>
          <cell r="G3196" t="str">
            <v>Qt</v>
          </cell>
          <cell r="H3196">
            <v>15.845454545454546</v>
          </cell>
          <cell r="I3196" t="str">
            <v>M3</v>
          </cell>
        </row>
        <row r="3198">
          <cell r="C3198" t="str">
            <v>Kebutuhan tenaga :</v>
          </cell>
          <cell r="D3198" t="str">
            <v>- Mandor</v>
          </cell>
          <cell r="G3198" t="str">
            <v>M</v>
          </cell>
          <cell r="H3198">
            <v>1</v>
          </cell>
          <cell r="I3198" t="str">
            <v>orang</v>
          </cell>
        </row>
        <row r="3199">
          <cell r="D3199" t="str">
            <v>- Tukang</v>
          </cell>
          <cell r="G3199" t="str">
            <v>Tb</v>
          </cell>
          <cell r="H3199">
            <v>4</v>
          </cell>
          <cell r="I3199" t="str">
            <v>orang</v>
          </cell>
        </row>
        <row r="3200">
          <cell r="D3200" t="str">
            <v>- Pekerja</v>
          </cell>
          <cell r="G3200" t="str">
            <v>P</v>
          </cell>
          <cell r="H3200">
            <v>12</v>
          </cell>
          <cell r="I3200" t="str">
            <v>orang</v>
          </cell>
        </row>
        <row r="3202">
          <cell r="C3202" t="str">
            <v>Koefisien Tenaga / M3   :</v>
          </cell>
        </row>
        <row r="3203">
          <cell r="D3203" t="str">
            <v>-  Mandor</v>
          </cell>
          <cell r="E3203" t="str">
            <v>= (Tk x M) : Qt</v>
          </cell>
          <cell r="G3203" t="str">
            <v>(L03)</v>
          </cell>
          <cell r="H3203">
            <v>0.44176706827309237</v>
          </cell>
          <cell r="I3203" t="str">
            <v>jam</v>
          </cell>
        </row>
        <row r="3204">
          <cell r="D3204" t="str">
            <v>-  Tukang</v>
          </cell>
          <cell r="E3204" t="str">
            <v>= (Tk x Tb) : Qt</v>
          </cell>
          <cell r="G3204" t="str">
            <v>(L02)</v>
          </cell>
          <cell r="H3204">
            <v>1.7670682730923695</v>
          </cell>
          <cell r="I3204" t="str">
            <v>jam</v>
          </cell>
        </row>
        <row r="3205">
          <cell r="D3205" t="str">
            <v>-  Pekerja</v>
          </cell>
          <cell r="E3205" t="str">
            <v>= (Tk x P) : Qt</v>
          </cell>
          <cell r="G3205" t="str">
            <v>(L01)</v>
          </cell>
          <cell r="H3205">
            <v>5.3012048192771086</v>
          </cell>
          <cell r="I3205" t="str">
            <v>jam</v>
          </cell>
        </row>
        <row r="3208">
          <cell r="A3208" t="str">
            <v>4.</v>
          </cell>
          <cell r="C3208" t="str">
            <v>HARGA DASAR SATUAN UPAH, BAHAN DAN ALAT</v>
          </cell>
        </row>
        <row r="3209">
          <cell r="C3209" t="str">
            <v>Lihat lampiran.</v>
          </cell>
        </row>
        <row r="3218">
          <cell r="J3218" t="str">
            <v>Berlanjut ke hal. berikut.</v>
          </cell>
        </row>
        <row r="3219">
          <cell r="A3219" t="str">
            <v>ITEM PEMBAYARAN NO.</v>
          </cell>
          <cell r="D3219" t="str">
            <v>: 5.5.(2)</v>
          </cell>
          <cell r="J3219" t="str">
            <v>Analisa EI-718</v>
          </cell>
        </row>
        <row r="3220">
          <cell r="A3220" t="str">
            <v>JENIS PEKERJAAN</v>
          </cell>
          <cell r="D3220" t="str">
            <v>: Pekerjaan LFAS Kelas B</v>
          </cell>
        </row>
        <row r="3221">
          <cell r="A3221" t="str">
            <v>SATUAN PEMBAYARAN</v>
          </cell>
          <cell r="D3221" t="str">
            <v>:  M3</v>
          </cell>
          <cell r="H3221" t="str">
            <v xml:space="preserve">        URAIAN ANALISA HARGA SATUAN</v>
          </cell>
        </row>
        <row r="3222">
          <cell r="J3222" t="str">
            <v>Lanjutan</v>
          </cell>
        </row>
        <row r="3224">
          <cell r="A3224" t="str">
            <v>No.</v>
          </cell>
          <cell r="C3224" t="str">
            <v>U R A I A N</v>
          </cell>
          <cell r="G3224" t="str">
            <v>KODE</v>
          </cell>
          <cell r="H3224" t="str">
            <v>KOEF.</v>
          </cell>
          <cell r="I3224" t="str">
            <v>SATUAN</v>
          </cell>
          <cell r="J3224" t="str">
            <v>KETERANGAN</v>
          </cell>
        </row>
        <row r="3227">
          <cell r="A3227" t="str">
            <v>5.</v>
          </cell>
          <cell r="C3227" t="str">
            <v>ANALISA HARGA SATUAN PEKERJAAN</v>
          </cell>
        </row>
        <row r="3228">
          <cell r="C3228" t="str">
            <v>Lihat perhitungan dalam FORMULIR STANDAR UNTUK</v>
          </cell>
        </row>
        <row r="3229">
          <cell r="C3229" t="str">
            <v>PEREKEMAN ANALISA MASING-MASING HARGA</v>
          </cell>
        </row>
        <row r="3230">
          <cell r="C3230" t="str">
            <v>SATUAN.</v>
          </cell>
        </row>
        <row r="3231">
          <cell r="C3231" t="str">
            <v>Didapat Harga Satuan Pekerjaan :</v>
          </cell>
        </row>
        <row r="3233">
          <cell r="C3233" t="str">
            <v xml:space="preserve">Rp.  </v>
          </cell>
          <cell r="D3233">
            <v>313349.42307399388</v>
          </cell>
          <cell r="E3233" t="str">
            <v xml:space="preserve"> / M3</v>
          </cell>
        </row>
        <row r="3236">
          <cell r="A3236" t="str">
            <v>6.</v>
          </cell>
          <cell r="C3236" t="str">
            <v>MASA PELAKSANAAN YANG DIPERLUKAN</v>
          </cell>
        </row>
        <row r="3237">
          <cell r="C3237" t="str">
            <v>Masa Pelaksanaan :</v>
          </cell>
          <cell r="D3237" t="str">
            <v>. . . . . . . . . . . .</v>
          </cell>
        </row>
        <row r="3239">
          <cell r="A3239" t="str">
            <v>7.</v>
          </cell>
          <cell r="C3239" t="str">
            <v>VOLUME PEKERJAAN YANG DIPERLUKAN</v>
          </cell>
        </row>
        <row r="3240">
          <cell r="C3240" t="str">
            <v>Volume pekerjaan  :</v>
          </cell>
          <cell r="D3240">
            <v>1</v>
          </cell>
          <cell r="E3240" t="str">
            <v>M3</v>
          </cell>
        </row>
        <row r="3281">
          <cell r="A3281" t="str">
            <v>ITEM PEMBAYARAN NO.</v>
          </cell>
          <cell r="D3281" t="str">
            <v>: 5.5.(3)</v>
          </cell>
          <cell r="J3281" t="str">
            <v>Analisa EI-718</v>
          </cell>
          <cell r="T3281" t="str">
            <v>Analisa EI-718</v>
          </cell>
        </row>
        <row r="3282">
          <cell r="A3282" t="str">
            <v>JENIS PEKERJAAN</v>
          </cell>
          <cell r="D3282" t="str">
            <v>: Pekerjaan LPAS Kelas C</v>
          </cell>
        </row>
        <row r="3283">
          <cell r="A3283" t="str">
            <v>SATUAN PEMBAYARAN</v>
          </cell>
          <cell r="D3283" t="str">
            <v>:  M3</v>
          </cell>
          <cell r="H3283" t="str">
            <v xml:space="preserve">        URAIAN ANALISA HARGA SATUAN</v>
          </cell>
          <cell r="L3283" t="str">
            <v>FORMULIR STANDAR UNTUK</v>
          </cell>
        </row>
        <row r="3284">
          <cell r="L3284" t="str">
            <v>PEREKAMAN ANALISA MASING-MASING HARGA SATUAN</v>
          </cell>
        </row>
        <row r="3285">
          <cell r="L3285">
            <v>0</v>
          </cell>
        </row>
        <row r="3286">
          <cell r="A3286" t="str">
            <v>No.</v>
          </cell>
          <cell r="C3286" t="str">
            <v>U R A I A N</v>
          </cell>
          <cell r="G3286" t="str">
            <v>KODE</v>
          </cell>
          <cell r="H3286" t="str">
            <v>KOEF.</v>
          </cell>
          <cell r="I3286" t="str">
            <v>SATUAN</v>
          </cell>
          <cell r="J3286" t="str">
            <v>KETERANGAN</v>
          </cell>
        </row>
        <row r="3288">
          <cell r="L3288" t="str">
            <v>PROYEK</v>
          </cell>
          <cell r="O3288" t="str">
            <v>:</v>
          </cell>
        </row>
        <row r="3289">
          <cell r="A3289" t="str">
            <v>I.</v>
          </cell>
          <cell r="C3289" t="str">
            <v>ASUMSI</v>
          </cell>
          <cell r="L3289" t="str">
            <v>No. PAKET KONTRAK</v>
          </cell>
          <cell r="O3289" t="str">
            <v>:</v>
          </cell>
        </row>
        <row r="3290">
          <cell r="A3290">
            <v>1</v>
          </cell>
          <cell r="C3290" t="str">
            <v>Menggunakan alat (cara mekanik)</v>
          </cell>
          <cell r="L3290" t="str">
            <v>NAMA PAKET</v>
          </cell>
          <cell r="O3290" t="str">
            <v>:</v>
          </cell>
        </row>
        <row r="3291">
          <cell r="A3291">
            <v>2</v>
          </cell>
          <cell r="C3291" t="str">
            <v>Lokasi pekerjaan : sepanjang jalan</v>
          </cell>
          <cell r="L3291" t="str">
            <v>PROP / KAB / KODYA</v>
          </cell>
          <cell r="O3291" t="str">
            <v>:</v>
          </cell>
        </row>
        <row r="3292">
          <cell r="A3292">
            <v>3</v>
          </cell>
          <cell r="C3292" t="str">
            <v>Agregat merupakan bahan Lapis Pondasi Agregat</v>
          </cell>
          <cell r="L3292" t="str">
            <v>ITEM PEMBAYARAN NO.</v>
          </cell>
          <cell r="O3292" t="str">
            <v>: 5.5.(3)</v>
          </cell>
          <cell r="R3292" t="str">
            <v>PERKIRAAN VOL. PEK.</v>
          </cell>
          <cell r="T3292" t="str">
            <v>:</v>
          </cell>
          <cell r="U3292">
            <v>1</v>
          </cell>
        </row>
        <row r="3293">
          <cell r="C3293" t="str">
            <v>Kelas C yang telah dicampur di base camp dan</v>
          </cell>
          <cell r="L3293" t="str">
            <v>JENIS PEKERJAAN</v>
          </cell>
          <cell r="O3293" t="str">
            <v>: Pekerjaan LPAS Kelas C</v>
          </cell>
          <cell r="R3293" t="str">
            <v>TOTAL HARGA (Rp.)</v>
          </cell>
          <cell r="T3293" t="str">
            <v>:</v>
          </cell>
          <cell r="U3293">
            <v>31522.779454667012</v>
          </cell>
        </row>
        <row r="3294">
          <cell r="C3294" t="str">
            <v>selanjutnya dimuat ke truck dengan wheel loader</v>
          </cell>
        </row>
        <row r="3295">
          <cell r="A3295">
            <v>4</v>
          </cell>
          <cell r="C3295" t="str">
            <v>Jarak rata-rata Base camp ke lokasi pekerjaan</v>
          </cell>
          <cell r="G3295" t="str">
            <v>L</v>
          </cell>
          <cell r="H3295">
            <v>0</v>
          </cell>
          <cell r="I3295" t="str">
            <v>KM</v>
          </cell>
          <cell r="L3295" t="str">
            <v>SATUAN PEMBAYARAN</v>
          </cell>
          <cell r="O3295" t="str">
            <v>:  M3</v>
          </cell>
          <cell r="R3295" t="str">
            <v>% THD. BIAYA PROYEK</v>
          </cell>
          <cell r="T3295" t="str">
            <v>:</v>
          </cell>
          <cell r="U3295" t="e">
            <v>#DIV/0!</v>
          </cell>
        </row>
        <row r="3296">
          <cell r="A3296">
            <v>5</v>
          </cell>
          <cell r="C3296" t="str">
            <v>Jam kerja efektif per-hari</v>
          </cell>
          <cell r="G3296" t="str">
            <v>Tk</v>
          </cell>
          <cell r="H3296">
            <v>7</v>
          </cell>
          <cell r="I3296" t="str">
            <v>jam</v>
          </cell>
        </row>
        <row r="3297">
          <cell r="A3297">
            <v>6</v>
          </cell>
          <cell r="C3297" t="str">
            <v>Kadar Semen Minimum (Spesifikasi)</v>
          </cell>
          <cell r="G3297" t="str">
            <v>Ks</v>
          </cell>
          <cell r="H3297">
            <v>250</v>
          </cell>
          <cell r="I3297" t="str">
            <v>Kg/M3</v>
          </cell>
        </row>
        <row r="3298">
          <cell r="A3298">
            <v>7</v>
          </cell>
          <cell r="C3298" t="str">
            <v>Perbandingan Air/Semen Maksimum (Spesifikasi)</v>
          </cell>
          <cell r="G3298" t="str">
            <v>Wcr</v>
          </cell>
          <cell r="H3298">
            <v>0.6</v>
          </cell>
          <cell r="I3298" t="str">
            <v>-</v>
          </cell>
          <cell r="L3298" t="str">
            <v>NO.</v>
          </cell>
          <cell r="N3298" t="str">
            <v>KOMPONEN</v>
          </cell>
          <cell r="P3298" t="str">
            <v>SATUAN</v>
          </cell>
          <cell r="Q3298" t="str">
            <v>KUANTITAS</v>
          </cell>
          <cell r="R3298" t="str">
            <v>SATUAN</v>
          </cell>
          <cell r="S3298" t="str">
            <v>HARGA</v>
          </cell>
        </row>
        <row r="3299">
          <cell r="A3299">
            <v>8</v>
          </cell>
          <cell r="C3299" t="str">
            <v>Perbandingan Camp.</v>
          </cell>
          <cell r="D3299">
            <v>12</v>
          </cell>
          <cell r="E3299" t="str">
            <v>:  Semen</v>
          </cell>
          <cell r="G3299" t="str">
            <v>Sm</v>
          </cell>
          <cell r="H3299">
            <v>12</v>
          </cell>
          <cell r="I3299" t="str">
            <v>%</v>
          </cell>
          <cell r="J3299" t="str">
            <v xml:space="preserve"> Berdasarkan</v>
          </cell>
          <cell r="R3299" t="str">
            <v>(Rp.)</v>
          </cell>
          <cell r="S3299" t="str">
            <v>(Rp.)</v>
          </cell>
        </row>
        <row r="3300">
          <cell r="D3300">
            <v>47</v>
          </cell>
          <cell r="E3300" t="str">
            <v>:  Agregat Halus</v>
          </cell>
          <cell r="G3300" t="str">
            <v>Fa</v>
          </cell>
          <cell r="H3300">
            <v>41.4</v>
          </cell>
          <cell r="I3300" t="str">
            <v>%</v>
          </cell>
          <cell r="J3300" t="str">
            <v xml:space="preserve"> JMF &amp; sesuai</v>
          </cell>
        </row>
        <row r="3301">
          <cell r="D3301">
            <v>38</v>
          </cell>
          <cell r="E3301" t="str">
            <v>:  Agregat Kasar</v>
          </cell>
          <cell r="G3301" t="str">
            <v>Ca</v>
          </cell>
          <cell r="H3301">
            <v>33.4</v>
          </cell>
          <cell r="I3301" t="str">
            <v>%</v>
          </cell>
          <cell r="J3301">
            <v>0</v>
          </cell>
        </row>
        <row r="3302">
          <cell r="D3302">
            <v>15</v>
          </cell>
          <cell r="E3302" t="str">
            <v>: Tanah</v>
          </cell>
          <cell r="G3302" t="str">
            <v>Tnh</v>
          </cell>
          <cell r="H3302">
            <v>13.2</v>
          </cell>
          <cell r="I3302" t="str">
            <v>%</v>
          </cell>
        </row>
        <row r="3303">
          <cell r="A3303">
            <v>9</v>
          </cell>
          <cell r="C3303" t="str">
            <v>Berat Jenis Material :</v>
          </cell>
          <cell r="L3303" t="str">
            <v>A.</v>
          </cell>
          <cell r="N3303" t="str">
            <v>TENAGA</v>
          </cell>
        </row>
        <row r="3304">
          <cell r="C3304" t="str">
            <v>-  Beton</v>
          </cell>
          <cell r="G3304" t="str">
            <v>D1</v>
          </cell>
          <cell r="H3304">
            <v>2.25</v>
          </cell>
          <cell r="I3304" t="str">
            <v>T/M3</v>
          </cell>
        </row>
        <row r="3305">
          <cell r="C3305" t="str">
            <v>-  Semen</v>
          </cell>
          <cell r="G3305" t="str">
            <v>D2</v>
          </cell>
          <cell r="H3305">
            <v>3</v>
          </cell>
          <cell r="I3305" t="str">
            <v>T/M3</v>
          </cell>
          <cell r="L3305" t="str">
            <v>1.</v>
          </cell>
          <cell r="N3305" t="str">
            <v>Pekerja</v>
          </cell>
          <cell r="O3305" t="str">
            <v>(L01)</v>
          </cell>
          <cell r="P3305" t="str">
            <v>jam</v>
          </cell>
          <cell r="Q3305">
            <v>5.3012048192771086</v>
          </cell>
          <cell r="R3305">
            <v>2857.14</v>
          </cell>
          <cell r="U3305">
            <v>15146.284337349398</v>
          </cell>
        </row>
        <row r="3306">
          <cell r="C3306" t="str">
            <v>-  Agregat Kelas C</v>
          </cell>
          <cell r="G3306" t="str">
            <v>D3</v>
          </cell>
          <cell r="H3306">
            <v>1.9</v>
          </cell>
          <cell r="I3306" t="str">
            <v>T/M3</v>
          </cell>
          <cell r="L3306" t="str">
            <v>2.</v>
          </cell>
          <cell r="N3306" t="str">
            <v>Tukang</v>
          </cell>
          <cell r="O3306" t="str">
            <v>(L02)</v>
          </cell>
          <cell r="P3306" t="str">
            <v>jam</v>
          </cell>
          <cell r="Q3306">
            <v>1.7670682730923695</v>
          </cell>
          <cell r="R3306">
            <v>4285.71</v>
          </cell>
          <cell r="U3306">
            <v>7573.142168674699</v>
          </cell>
        </row>
        <row r="3307">
          <cell r="C3307">
            <v>0</v>
          </cell>
          <cell r="G3307">
            <v>0</v>
          </cell>
          <cell r="H3307">
            <v>0</v>
          </cell>
          <cell r="I3307">
            <v>0</v>
          </cell>
          <cell r="L3307" t="str">
            <v>3.</v>
          </cell>
          <cell r="N3307" t="str">
            <v>Mandor</v>
          </cell>
          <cell r="O3307" t="str">
            <v>(L03)</v>
          </cell>
          <cell r="P3307" t="str">
            <v>jam</v>
          </cell>
          <cell r="Q3307">
            <v>0.44176706827309237</v>
          </cell>
          <cell r="R3307">
            <v>3214.29</v>
          </cell>
          <cell r="U3307">
            <v>1419.9674698795181</v>
          </cell>
        </row>
        <row r="3308">
          <cell r="C3308">
            <v>0</v>
          </cell>
        </row>
        <row r="3309">
          <cell r="A3309" t="str">
            <v>II.</v>
          </cell>
          <cell r="C3309" t="str">
            <v>URUTAN KERJA</v>
          </cell>
          <cell r="Q3309" t="str">
            <v xml:space="preserve">JUMLAH HARGA TENAGA   </v>
          </cell>
          <cell r="U3309">
            <v>24139.393975903615</v>
          </cell>
        </row>
        <row r="3310">
          <cell r="A3310">
            <v>1</v>
          </cell>
          <cell r="C3310" t="str">
            <v>Semen, pasir, batu kerikil dan air dicampur dan diaduk</v>
          </cell>
        </row>
        <row r="3311">
          <cell r="C3311" t="str">
            <v>menjadi beton dengan menggunakan Concrete Mixer</v>
          </cell>
          <cell r="L3311" t="str">
            <v>B.</v>
          </cell>
          <cell r="N3311" t="str">
            <v>BAHAN</v>
          </cell>
        </row>
        <row r="3312">
          <cell r="A3312">
            <v>2</v>
          </cell>
          <cell r="C3312" t="str">
            <v>Beton di-cor ke dalam bekisting yang telah disiapkan</v>
          </cell>
        </row>
        <row r="3313">
          <cell r="A3313">
            <v>3</v>
          </cell>
          <cell r="C3313" t="str">
            <v>Penyelesaian dan perapihan setelah pemasangan</v>
          </cell>
          <cell r="L3313" t="str">
            <v>1.</v>
          </cell>
          <cell r="N3313" t="str">
            <v>Semen</v>
          </cell>
          <cell r="O3313" t="str">
            <v>(M12)</v>
          </cell>
          <cell r="P3313" t="str">
            <v>Kg</v>
          </cell>
          <cell r="Q3313">
            <v>276.75</v>
          </cell>
          <cell r="R3313">
            <v>1357.5</v>
          </cell>
          <cell r="U3313">
            <v>375688.125</v>
          </cell>
        </row>
        <row r="3314">
          <cell r="L3314" t="str">
            <v>2.</v>
          </cell>
          <cell r="N3314" t="str">
            <v>Aggregat Klas C</v>
          </cell>
          <cell r="O3314" t="str">
            <v>(M01)</v>
          </cell>
          <cell r="P3314" t="str">
            <v>M3</v>
          </cell>
          <cell r="Q3314">
            <v>0.50251973684210527</v>
          </cell>
          <cell r="R3314">
            <v>141787.08464737452</v>
          </cell>
          <cell r="U3314">
            <v>71250.808464607951</v>
          </cell>
        </row>
        <row r="3315">
          <cell r="A3315" t="str">
            <v>III.</v>
          </cell>
          <cell r="C3315" t="str">
            <v>PEMAKAIAN BAHAN, ALAT DAN TENAGA</v>
          </cell>
        </row>
        <row r="3317">
          <cell r="A3317" t="str">
            <v xml:space="preserve">   1.</v>
          </cell>
          <cell r="C3317" t="str">
            <v>BAHAN</v>
          </cell>
        </row>
        <row r="3318">
          <cell r="A3318" t="str">
            <v>1.a.</v>
          </cell>
          <cell r="C3318" t="str">
            <v>Semen (PC)          =</v>
          </cell>
          <cell r="D3318" t="str">
            <v xml:space="preserve">   {Sm x D1 x 1000} x 1.025</v>
          </cell>
          <cell r="G3318" t="str">
            <v>(M12)</v>
          </cell>
          <cell r="H3318">
            <v>276.75</v>
          </cell>
          <cell r="I3318" t="str">
            <v>Kg</v>
          </cell>
        </row>
        <row r="3319">
          <cell r="A3319" t="str">
            <v>1.b.</v>
          </cell>
          <cell r="C3319" t="str">
            <v>Agregat Kelas C</v>
          </cell>
          <cell r="D3319" t="str">
            <v xml:space="preserve">   {(Ps x D1) : D3} x 1.025</v>
          </cell>
          <cell r="G3319" t="str">
            <v>(M01)</v>
          </cell>
          <cell r="H3319">
            <v>0.50251973684210527</v>
          </cell>
          <cell r="I3319" t="str">
            <v>M3</v>
          </cell>
        </row>
        <row r="3320">
          <cell r="A3320" t="str">
            <v>1.c.</v>
          </cell>
          <cell r="C3320">
            <v>0</v>
          </cell>
          <cell r="D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</row>
        <row r="3321">
          <cell r="A3321" t="str">
            <v>1.e.</v>
          </cell>
          <cell r="C3321" t="str">
            <v>Bekisting</v>
          </cell>
          <cell r="G3321" t="str">
            <v>(M19)</v>
          </cell>
          <cell r="H3321">
            <v>0.05</v>
          </cell>
          <cell r="I3321" t="str">
            <v>M3</v>
          </cell>
        </row>
        <row r="3322">
          <cell r="A3322" t="str">
            <v>1.f</v>
          </cell>
          <cell r="C3322" t="str">
            <v>Paku</v>
          </cell>
          <cell r="G3322" t="str">
            <v>(M18)</v>
          </cell>
          <cell r="H3322">
            <v>0.4</v>
          </cell>
          <cell r="I3322" t="str">
            <v>Kg</v>
          </cell>
        </row>
        <row r="3324">
          <cell r="A3324" t="str">
            <v>2.</v>
          </cell>
          <cell r="C3324" t="str">
            <v>ALAT</v>
          </cell>
        </row>
        <row r="3325">
          <cell r="A3325" t="str">
            <v>2.a.</v>
          </cell>
          <cell r="C3325" t="str">
            <v>CONCRETE MIXER</v>
          </cell>
          <cell r="G3325" t="str">
            <v>(E06)</v>
          </cell>
        </row>
        <row r="3326">
          <cell r="C3326" t="str">
            <v>Kapasitas Alat</v>
          </cell>
          <cell r="G3326" t="str">
            <v>V</v>
          </cell>
          <cell r="H3326">
            <v>500</v>
          </cell>
          <cell r="I3326" t="str">
            <v>liter</v>
          </cell>
        </row>
        <row r="3327">
          <cell r="C3327" t="str">
            <v>Faktor Efisiensi Alat</v>
          </cell>
          <cell r="G3327" t="str">
            <v>Fa</v>
          </cell>
          <cell r="H3327">
            <v>0.83</v>
          </cell>
          <cell r="I3327" t="str">
            <v>-</v>
          </cell>
        </row>
        <row r="3328">
          <cell r="C3328" t="str">
            <v>Waktu siklus   :</v>
          </cell>
          <cell r="D3328" t="str">
            <v>(T1 + T2 + T3 + T4)</v>
          </cell>
          <cell r="G3328" t="str">
            <v>Ts</v>
          </cell>
        </row>
        <row r="3329">
          <cell r="C3329" t="str">
            <v>-  Memuat</v>
          </cell>
          <cell r="G3329" t="str">
            <v>T1</v>
          </cell>
          <cell r="H3329">
            <v>3</v>
          </cell>
          <cell r="I3329" t="str">
            <v>menit</v>
          </cell>
        </row>
        <row r="3330">
          <cell r="C3330" t="str">
            <v>-  Mengaduk</v>
          </cell>
          <cell r="G3330" t="str">
            <v>T2</v>
          </cell>
          <cell r="H3330">
            <v>2</v>
          </cell>
          <cell r="I3330" t="str">
            <v>menit</v>
          </cell>
        </row>
        <row r="3331">
          <cell r="C3331" t="str">
            <v>-  Menuang</v>
          </cell>
          <cell r="G3331" t="str">
            <v>T3</v>
          </cell>
          <cell r="H3331">
            <v>3</v>
          </cell>
          <cell r="I3331" t="str">
            <v>menit</v>
          </cell>
        </row>
        <row r="3332">
          <cell r="C3332" t="str">
            <v>-  Tunggu, dll.</v>
          </cell>
          <cell r="G3332" t="str">
            <v>T4</v>
          </cell>
          <cell r="H3332">
            <v>3</v>
          </cell>
          <cell r="I3332" t="str">
            <v>menit</v>
          </cell>
        </row>
        <row r="3333">
          <cell r="G3333" t="str">
            <v>Ts</v>
          </cell>
          <cell r="H3333">
            <v>11</v>
          </cell>
          <cell r="I3333" t="str">
            <v>menit</v>
          </cell>
        </row>
        <row r="3335">
          <cell r="C3335" t="str">
            <v>Kap. Prod. / jam  =</v>
          </cell>
          <cell r="D3335" t="str">
            <v>V x Fa x 60</v>
          </cell>
          <cell r="G3335" t="str">
            <v>Q1</v>
          </cell>
          <cell r="H3335">
            <v>2.2636363636363637</v>
          </cell>
          <cell r="I3335" t="str">
            <v>M3</v>
          </cell>
        </row>
        <row r="3336">
          <cell r="D3336" t="str">
            <v>1000 x Ts</v>
          </cell>
        </row>
        <row r="3338">
          <cell r="C3338" t="str">
            <v>Koefisien Alat / M3</v>
          </cell>
          <cell r="D3338" t="str">
            <v xml:space="preserve">  =   1  :  Q1</v>
          </cell>
          <cell r="G3338" t="str">
            <v>(E06)</v>
          </cell>
          <cell r="H3338">
            <v>0.44176706827309237</v>
          </cell>
          <cell r="I3338" t="str">
            <v>jam</v>
          </cell>
        </row>
        <row r="3342">
          <cell r="J3342" t="str">
            <v>Berlanjut ke hal. berikut.</v>
          </cell>
        </row>
        <row r="3343">
          <cell r="A3343" t="str">
            <v>ITEM PEMBAYARAN NO.</v>
          </cell>
          <cell r="D3343" t="str">
            <v>: 5.5.(3)</v>
          </cell>
          <cell r="J3343" t="str">
            <v>Analisa EI-718</v>
          </cell>
        </row>
        <row r="3344">
          <cell r="A3344" t="str">
            <v>JENIS PEKERJAAN</v>
          </cell>
          <cell r="D3344" t="str">
            <v>: Pekerjaan LPAS Kelas C</v>
          </cell>
        </row>
        <row r="3345">
          <cell r="A3345" t="str">
            <v>SATUAN PEMBAYARAN</v>
          </cell>
          <cell r="D3345" t="str">
            <v>:  M3</v>
          </cell>
          <cell r="H3345" t="str">
            <v xml:space="preserve">        URAIAN ANALISA HARGA SATUAN</v>
          </cell>
        </row>
        <row r="3346">
          <cell r="J3346" t="str">
            <v>Lanjutan</v>
          </cell>
        </row>
        <row r="3348">
          <cell r="A3348" t="str">
            <v>No.</v>
          </cell>
          <cell r="C3348" t="str">
            <v>U R A I A N</v>
          </cell>
          <cell r="G3348" t="str">
            <v>KODE</v>
          </cell>
          <cell r="H3348" t="str">
            <v>KOEF.</v>
          </cell>
          <cell r="I3348" t="str">
            <v>SATUAN</v>
          </cell>
          <cell r="J3348" t="str">
            <v>KETERANGAN</v>
          </cell>
        </row>
        <row r="3351">
          <cell r="A3351" t="str">
            <v>2.b.</v>
          </cell>
          <cell r="C3351" t="str">
            <v>WATER TANK TRUCK</v>
          </cell>
          <cell r="G3351" t="str">
            <v>(E23)</v>
          </cell>
        </row>
        <row r="3352">
          <cell r="C3352" t="str">
            <v>Volume Tanki Air</v>
          </cell>
          <cell r="G3352" t="str">
            <v>V</v>
          </cell>
          <cell r="H3352">
            <v>4</v>
          </cell>
          <cell r="I3352" t="str">
            <v>M3</v>
          </cell>
        </row>
        <row r="3353">
          <cell r="C3353" t="str">
            <v>Kebutuhan air / M3 beton</v>
          </cell>
          <cell r="G3353" t="str">
            <v>Wc</v>
          </cell>
          <cell r="H3353">
            <v>0.16604999999999998</v>
          </cell>
          <cell r="I3353" t="str">
            <v>M3</v>
          </cell>
        </row>
        <row r="3354">
          <cell r="C3354" t="str">
            <v>Faktor Efiesiensi Alat</v>
          </cell>
          <cell r="G3354" t="str">
            <v>Fa</v>
          </cell>
          <cell r="H3354">
            <v>0.83</v>
          </cell>
          <cell r="I3354" t="str">
            <v>-</v>
          </cell>
        </row>
        <row r="3355">
          <cell r="C3355" t="str">
            <v>Pengisian Tanki / jam</v>
          </cell>
          <cell r="G3355" t="str">
            <v>n</v>
          </cell>
          <cell r="H3355">
            <v>1</v>
          </cell>
          <cell r="I3355" t="str">
            <v>kali</v>
          </cell>
        </row>
        <row r="3357">
          <cell r="C3357" t="str">
            <v>Kap. Prod. / jam  =</v>
          </cell>
          <cell r="D3357" t="str">
            <v>V x Fa x n</v>
          </cell>
          <cell r="G3357" t="str">
            <v>Q2</v>
          </cell>
          <cell r="H3357">
            <v>19.993977717554955</v>
          </cell>
          <cell r="I3357" t="str">
            <v>M3</v>
          </cell>
        </row>
        <row r="3358">
          <cell r="D3358" t="str">
            <v>Wc</v>
          </cell>
        </row>
        <row r="3360">
          <cell r="C3360" t="str">
            <v>Koefisien Alat / M3</v>
          </cell>
          <cell r="D3360" t="str">
            <v xml:space="preserve">  =   1  :  Q2</v>
          </cell>
          <cell r="G3360" t="str">
            <v>(E23)</v>
          </cell>
          <cell r="H3360">
            <v>5.0015060240963853E-2</v>
          </cell>
          <cell r="I3360" t="str">
            <v>jam</v>
          </cell>
        </row>
        <row r="3362">
          <cell r="A3362" t="str">
            <v>2.c.</v>
          </cell>
          <cell r="C3362" t="str">
            <v>CONCRETE VIBRATOR</v>
          </cell>
          <cell r="G3362" t="str">
            <v>(E20)</v>
          </cell>
        </row>
        <row r="3363">
          <cell r="C3363" t="str">
            <v>Kebutuhan Alat Penggetar Beton ini disesuaikan dengan</v>
          </cell>
        </row>
        <row r="3364">
          <cell r="C3364" t="str">
            <v>kapasitas produksi Alat Pencampur (Concrete Mixer)</v>
          </cell>
        </row>
        <row r="3366">
          <cell r="C3366" t="str">
            <v>Kap. Prod. / jam  =</v>
          </cell>
          <cell r="D3366" t="str">
            <v>Kap.Prod./Jam Alat Concrete Mixer</v>
          </cell>
          <cell r="G3366" t="str">
            <v>Q3</v>
          </cell>
          <cell r="H3366">
            <v>2.2636363636363637</v>
          </cell>
          <cell r="I3366" t="str">
            <v>M3</v>
          </cell>
        </row>
        <row r="3368">
          <cell r="C3368" t="str">
            <v>Koefisien Alat / M3</v>
          </cell>
          <cell r="D3368" t="str">
            <v xml:space="preserve">  =   1  :  Q3</v>
          </cell>
          <cell r="G3368" t="str">
            <v>(E20)</v>
          </cell>
          <cell r="H3368">
            <v>0.44176706827309237</v>
          </cell>
          <cell r="I3368" t="str">
            <v>jam</v>
          </cell>
        </row>
        <row r="3370">
          <cell r="A3370" t="str">
            <v>2.c.</v>
          </cell>
          <cell r="C3370" t="str">
            <v>ALAT BANTU</v>
          </cell>
        </row>
        <row r="3371">
          <cell r="C3371" t="str">
            <v>Diperlukan  :</v>
          </cell>
        </row>
        <row r="3372">
          <cell r="C3372" t="str">
            <v>- Sekop</v>
          </cell>
          <cell r="D3372" t="str">
            <v>=  2  buah</v>
          </cell>
        </row>
        <row r="3373">
          <cell r="C3373" t="str">
            <v>- Pacul</v>
          </cell>
          <cell r="D3373" t="str">
            <v>=  2  buah</v>
          </cell>
        </row>
        <row r="3374">
          <cell r="C3374" t="str">
            <v>- Sendok Semen</v>
          </cell>
          <cell r="D3374" t="str">
            <v>=  2  buah</v>
          </cell>
        </row>
        <row r="3375">
          <cell r="C3375" t="str">
            <v>- Ember Cor</v>
          </cell>
          <cell r="D3375" t="str">
            <v>=  4  buah</v>
          </cell>
        </row>
        <row r="3376">
          <cell r="C3376" t="str">
            <v>- Gerobak Dorong</v>
          </cell>
          <cell r="D3376" t="str">
            <v>=  1  buah</v>
          </cell>
        </row>
        <row r="3378">
          <cell r="A3378" t="str">
            <v>3.</v>
          </cell>
          <cell r="C3378" t="str">
            <v>TENAGA</v>
          </cell>
        </row>
        <row r="3379">
          <cell r="C3379" t="str">
            <v>Produksi Beton dalam 1 hari</v>
          </cell>
          <cell r="E3379" t="str">
            <v>=  Tk x Q1</v>
          </cell>
          <cell r="G3379" t="str">
            <v>Qt</v>
          </cell>
          <cell r="H3379">
            <v>15.845454545454546</v>
          </cell>
          <cell r="I3379" t="str">
            <v>M3</v>
          </cell>
        </row>
        <row r="3381">
          <cell r="C3381" t="str">
            <v>Kebutuhan tenaga :</v>
          </cell>
          <cell r="D3381" t="str">
            <v>- Mandor</v>
          </cell>
          <cell r="G3381" t="str">
            <v>M</v>
          </cell>
          <cell r="H3381">
            <v>1</v>
          </cell>
          <cell r="I3381" t="str">
            <v>orang</v>
          </cell>
        </row>
        <row r="3382">
          <cell r="D3382" t="str">
            <v>- Tukang</v>
          </cell>
          <cell r="G3382" t="str">
            <v>Tb</v>
          </cell>
          <cell r="H3382">
            <v>4</v>
          </cell>
          <cell r="I3382" t="str">
            <v>orang</v>
          </cell>
        </row>
        <row r="3383">
          <cell r="D3383" t="str">
            <v>- Pekerja</v>
          </cell>
          <cell r="G3383" t="str">
            <v>P</v>
          </cell>
          <cell r="H3383">
            <v>12</v>
          </cell>
          <cell r="I3383" t="str">
            <v>orang</v>
          </cell>
        </row>
        <row r="3385">
          <cell r="C3385" t="str">
            <v>Koefisien Tenaga / M3   :</v>
          </cell>
        </row>
        <row r="3386">
          <cell r="D3386" t="str">
            <v>-  Mandor</v>
          </cell>
          <cell r="E3386" t="str">
            <v>= (Tk x M) : Qt</v>
          </cell>
          <cell r="G3386" t="str">
            <v>(L03)</v>
          </cell>
          <cell r="H3386">
            <v>0.44176706827309237</v>
          </cell>
          <cell r="I3386" t="str">
            <v>jam</v>
          </cell>
        </row>
        <row r="3387">
          <cell r="D3387" t="str">
            <v>-  Tukang</v>
          </cell>
          <cell r="E3387" t="str">
            <v>= (Tk x Tb) : Qt</v>
          </cell>
          <cell r="G3387" t="str">
            <v>(L02)</v>
          </cell>
          <cell r="H3387">
            <v>1.7670682730923695</v>
          </cell>
          <cell r="I3387" t="str">
            <v>jam</v>
          </cell>
        </row>
        <row r="3388">
          <cell r="D3388" t="str">
            <v>-  Pekerja</v>
          </cell>
          <cell r="E3388" t="str">
            <v>= (Tk x P) : Qt</v>
          </cell>
          <cell r="G3388" t="str">
            <v>(L01)</v>
          </cell>
          <cell r="H3388">
            <v>5.3012048192771086</v>
          </cell>
          <cell r="I3388" t="str">
            <v>jam</v>
          </cell>
        </row>
        <row r="3391">
          <cell r="A3391" t="str">
            <v>4.</v>
          </cell>
          <cell r="C3391" t="str">
            <v>HARGA DASAR SATUAN UPAH, BAHAN DAN ALAT</v>
          </cell>
        </row>
        <row r="3392">
          <cell r="C3392" t="str">
            <v>Lihat lampiran.</v>
          </cell>
        </row>
        <row r="3401">
          <cell r="J3401" t="str">
            <v>Berlanjut ke hal. berikut.</v>
          </cell>
        </row>
        <row r="3402">
          <cell r="A3402" t="str">
            <v>ITEM PEMBAYARAN NO.</v>
          </cell>
          <cell r="D3402" t="str">
            <v>: 5.5.(3)</v>
          </cell>
          <cell r="J3402" t="str">
            <v>Analisa EI-718</v>
          </cell>
        </row>
        <row r="3403">
          <cell r="A3403" t="str">
            <v>JENIS PEKERJAAN</v>
          </cell>
          <cell r="D3403" t="str">
            <v>: Pekerjaan LPAS Kelas C</v>
          </cell>
        </row>
        <row r="3404">
          <cell r="A3404" t="str">
            <v>SATUAN PEMBAYARAN</v>
          </cell>
          <cell r="D3404" t="str">
            <v>:  M3</v>
          </cell>
          <cell r="H3404" t="str">
            <v xml:space="preserve">        URAIAN ANALISA HARGA SATUAN</v>
          </cell>
        </row>
        <row r="3405">
          <cell r="J3405" t="str">
            <v>Lanjutan</v>
          </cell>
        </row>
        <row r="3407">
          <cell r="A3407" t="str">
            <v>No.</v>
          </cell>
          <cell r="C3407" t="str">
            <v>U R A I A N</v>
          </cell>
          <cell r="G3407" t="str">
            <v>KODE</v>
          </cell>
          <cell r="H3407" t="str">
            <v>KOEF.</v>
          </cell>
          <cell r="I3407" t="str">
            <v>SATUAN</v>
          </cell>
          <cell r="J3407" t="str">
            <v>KETERANGAN</v>
          </cell>
        </row>
        <row r="3410">
          <cell r="A3410" t="str">
            <v>5.</v>
          </cell>
          <cell r="C3410" t="str">
            <v>ANALISA HARGA SATUAN PEKERJAAN</v>
          </cell>
        </row>
        <row r="3411">
          <cell r="C3411" t="str">
            <v>Lihat perhitungan dalam FORMULIR STANDAR UNTUK</v>
          </cell>
        </row>
        <row r="3412">
          <cell r="C3412" t="str">
            <v>PEREKEMAN ANALISA MASING-MASING HARGA</v>
          </cell>
        </row>
        <row r="3413">
          <cell r="C3413" t="str">
            <v>SATUAN.</v>
          </cell>
        </row>
        <row r="3414">
          <cell r="C3414" t="str">
            <v>Didapat Harga Satuan Pekerjaan :</v>
          </cell>
        </row>
        <row r="3416">
          <cell r="C3416" t="str">
            <v xml:space="preserve">Rp.  </v>
          </cell>
          <cell r="D3416">
            <v>634714.46174467704</v>
          </cell>
          <cell r="E3416" t="str">
            <v xml:space="preserve"> / M3</v>
          </cell>
        </row>
        <row r="3419">
          <cell r="A3419" t="str">
            <v>6.</v>
          </cell>
          <cell r="C3419" t="str">
            <v>MASA PELAKSANAAN YANG DIPERLUKAN</v>
          </cell>
        </row>
        <row r="3420">
          <cell r="C3420" t="str">
            <v>Masa Pelaksanaan :</v>
          </cell>
          <cell r="D3420" t="str">
            <v>. . . . . . . . . . . .</v>
          </cell>
        </row>
        <row r="3422">
          <cell r="A3422" t="str">
            <v>7.</v>
          </cell>
          <cell r="C3422" t="str">
            <v>VOLUME PEKERJAAN YANG DIPERLUKAN</v>
          </cell>
        </row>
        <row r="3423">
          <cell r="C3423" t="str">
            <v>Volume pekerjaan  :</v>
          </cell>
          <cell r="D3423">
            <v>1</v>
          </cell>
          <cell r="E3423" t="str">
            <v>M3</v>
          </cell>
        </row>
        <row r="3463">
          <cell r="A3463" t="str">
            <v>ITEM  PEMBAYARAN</v>
          </cell>
          <cell r="D3463" t="str">
            <v xml:space="preserve">:  5.7 (1) </v>
          </cell>
          <cell r="J3463" t="str">
            <v>Analisa EI-7171</v>
          </cell>
        </row>
        <row r="3464">
          <cell r="A3464" t="str">
            <v>JENIS PEKERJAAN</v>
          </cell>
          <cell r="D3464" t="str">
            <v>: Wet  Lean Concrete (Tebal 10 cm)</v>
          </cell>
        </row>
        <row r="3465">
          <cell r="A3465" t="str">
            <v xml:space="preserve">SATUAN                                          </v>
          </cell>
          <cell r="E3465" t="str">
            <v>: M2</v>
          </cell>
        </row>
        <row r="3469">
          <cell r="A3469" t="str">
            <v>UNIT PERHITUNGAN :</v>
          </cell>
          <cell r="D3469">
            <v>100</v>
          </cell>
          <cell r="E3469" t="str">
            <v>M3</v>
          </cell>
          <cell r="G3469" t="str">
            <v xml:space="preserve">        URAIAN ANALISA HARGA SATUAN</v>
          </cell>
        </row>
        <row r="3471">
          <cell r="A3471" t="str">
            <v>No.</v>
          </cell>
          <cell r="C3471" t="str">
            <v>U R A I A N</v>
          </cell>
          <cell r="G3471" t="str">
            <v>KODE</v>
          </cell>
          <cell r="H3471" t="str">
            <v>KOEF.</v>
          </cell>
          <cell r="I3471" t="str">
            <v>SATUAN</v>
          </cell>
          <cell r="J3471" t="str">
            <v>KETERANGAN</v>
          </cell>
        </row>
        <row r="3474">
          <cell r="A3474" t="str">
            <v>I.</v>
          </cell>
          <cell r="C3474" t="str">
            <v>ASUMSI</v>
          </cell>
        </row>
        <row r="3475">
          <cell r="A3475">
            <v>1</v>
          </cell>
          <cell r="C3475" t="str">
            <v xml:space="preserve">Menggunakan cara mekanik  </v>
          </cell>
        </row>
        <row r="3476">
          <cell r="A3476">
            <v>2</v>
          </cell>
          <cell r="C3476" t="str">
            <v>Tebal   Lean Concrete  =</v>
          </cell>
          <cell r="H3476">
            <v>10</v>
          </cell>
          <cell r="I3476" t="str">
            <v>CM</v>
          </cell>
        </row>
        <row r="3477">
          <cell r="A3477">
            <v>3</v>
          </cell>
          <cell r="C3477" t="str">
            <v>Beton  ready mix  diterima  di lokasi  pekerjaan</v>
          </cell>
        </row>
        <row r="3478">
          <cell r="A3478">
            <v>4</v>
          </cell>
          <cell r="C3478" t="str">
            <v>Jam kerja efektif per-hari</v>
          </cell>
          <cell r="G3478" t="str">
            <v>Tk</v>
          </cell>
          <cell r="H3478">
            <v>7</v>
          </cell>
          <cell r="I3478" t="str">
            <v>jam</v>
          </cell>
        </row>
        <row r="3479">
          <cell r="A3479">
            <v>5</v>
          </cell>
          <cell r="C3479" t="str">
            <v>Harga ready mix franco lokasi/ proyek</v>
          </cell>
          <cell r="G3479">
            <v>0</v>
          </cell>
          <cell r="H3479">
            <v>0</v>
          </cell>
          <cell r="I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A3482">
            <v>0</v>
          </cell>
        </row>
        <row r="3484">
          <cell r="A3484" t="str">
            <v>II.</v>
          </cell>
          <cell r="C3484" t="str">
            <v>URUTAN KERJA</v>
          </cell>
        </row>
        <row r="3485">
          <cell r="A3485">
            <v>1</v>
          </cell>
          <cell r="C3485" t="str">
            <v>Mal /bekisting/form work  dipersiapkan sesuai dengan</v>
          </cell>
        </row>
        <row r="3486">
          <cell r="C3486" t="str">
            <v>gambar dan persyaratan</v>
          </cell>
        </row>
        <row r="3487">
          <cell r="A3487">
            <v>2</v>
          </cell>
          <cell r="C3487" t="str">
            <v>Beton di-cor ke dalam mal yang telah disiapkan</v>
          </cell>
        </row>
        <row r="3488">
          <cell r="A3488">
            <v>3</v>
          </cell>
          <cell r="C3488" t="str">
            <v xml:space="preserve">Penghamparan dan perataan dilakukan dengan </v>
          </cell>
        </row>
        <row r="3489">
          <cell r="C3489" t="str">
            <v>dengan memakai alat Slip Form Paver</v>
          </cell>
        </row>
        <row r="3490">
          <cell r="A3490">
            <v>0</v>
          </cell>
        </row>
        <row r="3491">
          <cell r="A3491" t="str">
            <v>III.</v>
          </cell>
          <cell r="C3491" t="str">
            <v>PEMAKAIAN BAHAN, ALAT DAN TENAGA</v>
          </cell>
        </row>
        <row r="3493">
          <cell r="A3493">
            <v>1</v>
          </cell>
          <cell r="C3493" t="str">
            <v>BAHAN</v>
          </cell>
        </row>
        <row r="3494">
          <cell r="A3494" t="str">
            <v>1.a.</v>
          </cell>
          <cell r="C3494" t="str">
            <v>Beton  K-125 Ready mix =  100  * 1.05</v>
          </cell>
          <cell r="H3494">
            <v>105</v>
          </cell>
          <cell r="I3494" t="str">
            <v>M3</v>
          </cell>
        </row>
        <row r="3495">
          <cell r="C3495" t="str">
            <v>Volume  Beton  per M2 = 0,1*1 =</v>
          </cell>
          <cell r="E3495" t="str">
            <v>0,1  M3</v>
          </cell>
        </row>
        <row r="3496">
          <cell r="A3496" t="str">
            <v>b</v>
          </cell>
          <cell r="C3496" t="str">
            <v>Form Work</v>
          </cell>
          <cell r="D3496" t="str">
            <v>= 0.1*100</v>
          </cell>
          <cell r="H3496">
            <v>20</v>
          </cell>
          <cell r="I3496" t="str">
            <v>M2</v>
          </cell>
        </row>
        <row r="3498">
          <cell r="A3498" t="str">
            <v>2.</v>
          </cell>
          <cell r="C3498" t="str">
            <v>ALAT</v>
          </cell>
        </row>
        <row r="3499">
          <cell r="A3499" t="str">
            <v>2.a.</v>
          </cell>
          <cell r="C3499" t="str">
            <v>EXCAVATOR</v>
          </cell>
          <cell r="G3499" t="str">
            <v>(E10)</v>
          </cell>
        </row>
        <row r="3500">
          <cell r="C3500" t="str">
            <v>Kapasitas Bucket</v>
          </cell>
          <cell r="G3500" t="str">
            <v>V</v>
          </cell>
          <cell r="H3500">
            <v>0.93</v>
          </cell>
          <cell r="I3500" t="str">
            <v>M3</v>
          </cell>
        </row>
        <row r="3501">
          <cell r="C3501" t="str">
            <v>Faktor Bucket</v>
          </cell>
          <cell r="G3501" t="str">
            <v>Fb</v>
          </cell>
          <cell r="H3501">
            <v>1</v>
          </cell>
          <cell r="I3501" t="str">
            <v>-</v>
          </cell>
        </row>
        <row r="3502">
          <cell r="C3502" t="str">
            <v>Faktor  Efisiensi alat</v>
          </cell>
          <cell r="G3502" t="str">
            <v>Fa</v>
          </cell>
          <cell r="H3502">
            <v>0.83</v>
          </cell>
          <cell r="I3502" t="str">
            <v>-</v>
          </cell>
        </row>
        <row r="3503">
          <cell r="C3503" t="str">
            <v>Faktor Konversi</v>
          </cell>
          <cell r="G3503" t="str">
            <v>Fv</v>
          </cell>
          <cell r="H3503">
            <v>0.9</v>
          </cell>
        </row>
        <row r="3505">
          <cell r="C3505" t="str">
            <v>Waktu siklus</v>
          </cell>
          <cell r="G3505" t="str">
            <v>Ts1</v>
          </cell>
        </row>
        <row r="3506">
          <cell r="C3506" t="str">
            <v>- Menggali,  memuat dan berputar</v>
          </cell>
          <cell r="G3506" t="str">
            <v>T1</v>
          </cell>
          <cell r="H3506">
            <v>0.317</v>
          </cell>
          <cell r="I3506" t="str">
            <v>menit</v>
          </cell>
        </row>
        <row r="3507">
          <cell r="C3507" t="str">
            <v>- Lain-lain</v>
          </cell>
          <cell r="G3507" t="str">
            <v>T2</v>
          </cell>
          <cell r="H3507">
            <v>0.5</v>
          </cell>
          <cell r="I3507" t="str">
            <v>menit</v>
          </cell>
        </row>
        <row r="3508">
          <cell r="G3508" t="str">
            <v>Ts1</v>
          </cell>
          <cell r="H3508">
            <v>0.81699999999999995</v>
          </cell>
          <cell r="I3508" t="str">
            <v>menit</v>
          </cell>
        </row>
        <row r="3510">
          <cell r="C3510" t="str">
            <v>Kap. Prod. / jam =</v>
          </cell>
          <cell r="D3510" t="str">
            <v>V  x Fb x Fa x Fv x  60</v>
          </cell>
          <cell r="G3510" t="str">
            <v>Q1</v>
          </cell>
          <cell r="H3510">
            <v>5.1019094247246022</v>
          </cell>
          <cell r="I3510" t="str">
            <v xml:space="preserve">M3  </v>
          </cell>
        </row>
        <row r="3511">
          <cell r="D3511" t="str">
            <v>Ts1 x Fk</v>
          </cell>
        </row>
        <row r="3513">
          <cell r="C3513" t="str">
            <v>Koefisien Alat / M3</v>
          </cell>
          <cell r="D3513" t="str">
            <v xml:space="preserve"> =  1  :  Q1</v>
          </cell>
          <cell r="G3513" t="str">
            <v>-</v>
          </cell>
          <cell r="H3513">
            <v>0.19600504766977109</v>
          </cell>
          <cell r="I3513" t="str">
            <v>Jam</v>
          </cell>
        </row>
        <row r="3517">
          <cell r="A3517" t="str">
            <v>2.b.</v>
          </cell>
          <cell r="C3517" t="str">
            <v>SLIP FORM PAVER</v>
          </cell>
        </row>
        <row r="3522">
          <cell r="A3522" t="str">
            <v>2.c.</v>
          </cell>
          <cell r="C3522" t="str">
            <v>CONCRETE VIBRATOR</v>
          </cell>
          <cell r="G3522" t="str">
            <v>(E20)</v>
          </cell>
        </row>
        <row r="3523">
          <cell r="C3523" t="str">
            <v>Kebutuhan Alat Penggetar Beton ini disesuaikan dengan</v>
          </cell>
        </row>
        <row r="3524">
          <cell r="C3524" t="str">
            <v>kapasitas produksi Concrete  Pump</v>
          </cell>
        </row>
        <row r="3525">
          <cell r="C3525" t="str">
            <v>Kap. Prod. / jam  =</v>
          </cell>
          <cell r="G3525" t="str">
            <v>Q3</v>
          </cell>
          <cell r="H3525">
            <v>10</v>
          </cell>
          <cell r="I3525" t="str">
            <v>M3</v>
          </cell>
          <cell r="J3525" t="str">
            <v>Cek Kap prod</v>
          </cell>
        </row>
        <row r="3526">
          <cell r="C3526" t="str">
            <v xml:space="preserve">Kebutuhan utk </v>
          </cell>
          <cell r="D3526">
            <v>100</v>
          </cell>
          <cell r="E3526" t="str">
            <v>M3</v>
          </cell>
          <cell r="G3526" t="str">
            <v>(E20)</v>
          </cell>
          <cell r="H3526">
            <v>10.5</v>
          </cell>
          <cell r="I3526" t="str">
            <v>jam</v>
          </cell>
        </row>
        <row r="3528">
          <cell r="A3528" t="str">
            <v>2.c.</v>
          </cell>
          <cell r="C3528" t="str">
            <v>ALAT BANTU</v>
          </cell>
        </row>
        <row r="3529">
          <cell r="C3529" t="str">
            <v>Diperlukan  :</v>
          </cell>
        </row>
        <row r="3530">
          <cell r="C3530" t="str">
            <v>- Sekop</v>
          </cell>
          <cell r="D3530" t="str">
            <v>=  2  buah</v>
          </cell>
        </row>
        <row r="3531">
          <cell r="C3531" t="str">
            <v>- Pacul</v>
          </cell>
          <cell r="D3531" t="str">
            <v>=  2  buah</v>
          </cell>
        </row>
        <row r="3532">
          <cell r="C3532" t="str">
            <v>Dan lain-lain</v>
          </cell>
        </row>
        <row r="3534">
          <cell r="A3534" t="str">
            <v>3.</v>
          </cell>
          <cell r="C3534" t="str">
            <v>TENAGA</v>
          </cell>
        </row>
        <row r="3535">
          <cell r="C3535" t="str">
            <v xml:space="preserve">Kebutuhan utk </v>
          </cell>
          <cell r="D3535">
            <v>100</v>
          </cell>
          <cell r="E3535" t="str">
            <v>M3</v>
          </cell>
        </row>
        <row r="3536">
          <cell r="C3536" t="str">
            <v>- Pengawas</v>
          </cell>
          <cell r="E3536">
            <v>0</v>
          </cell>
          <cell r="G3536" t="str">
            <v>Pg</v>
          </cell>
          <cell r="H3536">
            <v>7</v>
          </cell>
          <cell r="I3536" t="str">
            <v>hour</v>
          </cell>
        </row>
        <row r="3537">
          <cell r="C3537" t="str">
            <v>- Mandor</v>
          </cell>
          <cell r="E3537" t="str">
            <v>= 1 orang hari</v>
          </cell>
          <cell r="G3537" t="str">
            <v>M</v>
          </cell>
          <cell r="H3537">
            <v>21</v>
          </cell>
          <cell r="I3537" t="str">
            <v>hour</v>
          </cell>
        </row>
        <row r="3538">
          <cell r="C3538" t="str">
            <v>- Tukang/ Tenaga  trampil</v>
          </cell>
          <cell r="E3538">
            <v>0</v>
          </cell>
          <cell r="G3538" t="str">
            <v>Tb</v>
          </cell>
          <cell r="H3538">
            <v>35</v>
          </cell>
          <cell r="I3538" t="str">
            <v>hour</v>
          </cell>
        </row>
        <row r="3539">
          <cell r="C3539" t="str">
            <v>- Pekerja</v>
          </cell>
          <cell r="E3539" t="str">
            <v>= 2 orang hari</v>
          </cell>
          <cell r="G3539" t="str">
            <v>P</v>
          </cell>
          <cell r="H3539">
            <v>49</v>
          </cell>
          <cell r="I3539" t="str">
            <v>hour</v>
          </cell>
        </row>
        <row r="3542">
          <cell r="C3542" t="str">
            <v>DOMINAN: Slip Form Paver</v>
          </cell>
        </row>
        <row r="3553">
          <cell r="A3553" t="str">
            <v>ITEM  PEMBAYARAN</v>
          </cell>
          <cell r="E3553" t="str">
            <v xml:space="preserve">:  5.7 (1) </v>
          </cell>
          <cell r="J3553" t="str">
            <v>Analisa EI-7171</v>
          </cell>
        </row>
        <row r="3554">
          <cell r="A3554" t="str">
            <v>JENIS PEKERJAAN</v>
          </cell>
          <cell r="E3554" t="str">
            <v>: Wet  Lean Concrete (Tebal 10 cm)</v>
          </cell>
        </row>
        <row r="3555">
          <cell r="A3555" t="str">
            <v xml:space="preserve">SATUAN                                          </v>
          </cell>
          <cell r="E3555" t="str">
            <v>: M3</v>
          </cell>
        </row>
        <row r="3558">
          <cell r="A3558" t="str">
            <v>UNIT PERHITUNGAN :</v>
          </cell>
          <cell r="D3558">
            <v>100</v>
          </cell>
          <cell r="E3558" t="str">
            <v>M3</v>
          </cell>
          <cell r="G3558" t="str">
            <v xml:space="preserve">        URAIAN ANALISA HARGA SATUAN</v>
          </cell>
        </row>
        <row r="3560">
          <cell r="A3560" t="str">
            <v>4.</v>
          </cell>
          <cell r="C3560" t="str">
            <v>HARGA DASAR SATUAN UPAH, BAHAN DAN ALAT</v>
          </cell>
        </row>
        <row r="3561">
          <cell r="C3561" t="str">
            <v>Lihat lampiran.</v>
          </cell>
        </row>
        <row r="3563">
          <cell r="A3563" t="str">
            <v>5.</v>
          </cell>
          <cell r="C3563" t="str">
            <v>ANALISA HARGA SATUAN PEKERJAAN</v>
          </cell>
        </row>
        <row r="3564">
          <cell r="C3564" t="str">
            <v>Lihat perhitungan dalam FORMULIR STANDAR UNTUK</v>
          </cell>
        </row>
        <row r="3565">
          <cell r="C3565" t="str">
            <v>PEREKEMAN ANALISA MASING-MASING HARGA</v>
          </cell>
        </row>
        <row r="3566">
          <cell r="C3566" t="str">
            <v>SATUAN.</v>
          </cell>
        </row>
        <row r="3567">
          <cell r="C3567" t="str">
            <v>Didapat Harga Satuan Pekerjaan :</v>
          </cell>
        </row>
        <row r="3569">
          <cell r="C3569" t="str">
            <v xml:space="preserve">Rp.  </v>
          </cell>
          <cell r="D3569">
            <v>56726.178538879387</v>
          </cell>
          <cell r="E3569" t="str">
            <v xml:space="preserve"> / M2</v>
          </cell>
        </row>
        <row r="3572">
          <cell r="A3572" t="str">
            <v>6.</v>
          </cell>
          <cell r="C3572" t="str">
            <v>WAKTU PELAKSANAAN YANG DIPERLUKAN</v>
          </cell>
        </row>
        <row r="3573">
          <cell r="C3573" t="str">
            <v>Masa Pelaksanaan :</v>
          </cell>
          <cell r="D3573" t="str">
            <v>. . . . . . . . . . . .</v>
          </cell>
          <cell r="E3573" t="str">
            <v>bulan</v>
          </cell>
        </row>
        <row r="3575">
          <cell r="A3575" t="str">
            <v>7.</v>
          </cell>
          <cell r="C3575" t="str">
            <v>VOLUME PEKERJAAN YANG DIPERLUKAN</v>
          </cell>
        </row>
        <row r="3576">
          <cell r="C3576" t="str">
            <v>Volume pekerjaan  :</v>
          </cell>
          <cell r="D3576">
            <v>1</v>
          </cell>
          <cell r="E3576" t="str">
            <v>M2</v>
          </cell>
        </row>
        <row r="3582">
          <cell r="A3582" t="str">
            <v>ITEM PEMBAYARAN NO.</v>
          </cell>
          <cell r="D3582" t="str">
            <v>:  5.7 (2)</v>
          </cell>
          <cell r="J3582" t="str">
            <v>Analisa EI-511</v>
          </cell>
        </row>
        <row r="3583">
          <cell r="A3583" t="str">
            <v>JENIS PEKERJAAN</v>
          </cell>
          <cell r="D3583" t="str">
            <v>: Sand Bedding (t=5 cm)</v>
          </cell>
        </row>
        <row r="3584">
          <cell r="A3584" t="str">
            <v>SATUAN PEMBAYARAN</v>
          </cell>
          <cell r="D3584" t="str">
            <v>:  M2</v>
          </cell>
          <cell r="H3584" t="str">
            <v xml:space="preserve">         URAIAN ANALISA HARGA SATUAN</v>
          </cell>
        </row>
        <row r="3587">
          <cell r="A3587" t="str">
            <v>No.</v>
          </cell>
          <cell r="C3587" t="str">
            <v>U R A I A N</v>
          </cell>
          <cell r="G3587" t="str">
            <v>KODE</v>
          </cell>
          <cell r="H3587" t="str">
            <v>KOEF.</v>
          </cell>
          <cell r="I3587" t="str">
            <v>SATUAN</v>
          </cell>
          <cell r="J3587" t="str">
            <v>KETERANGAN</v>
          </cell>
        </row>
        <row r="3590">
          <cell r="A3590" t="str">
            <v>I.</v>
          </cell>
          <cell r="C3590" t="str">
            <v>ASUMSI</v>
          </cell>
        </row>
        <row r="3591">
          <cell r="A3591">
            <v>1</v>
          </cell>
          <cell r="C3591" t="str">
            <v>Pekerjaan dilakukan secara mekanis</v>
          </cell>
        </row>
        <row r="3592">
          <cell r="A3592">
            <v>2</v>
          </cell>
          <cell r="C3592" t="str">
            <v>Lokasi pekerjaan : sepanjang jalan</v>
          </cell>
        </row>
        <row r="3593">
          <cell r="A3593">
            <v>3</v>
          </cell>
          <cell r="C3593" t="str">
            <v>Kondisi Jalan   :  sedang / baik</v>
          </cell>
        </row>
        <row r="3594">
          <cell r="A3594">
            <v>4</v>
          </cell>
          <cell r="C3594" t="str">
            <v>Jam kerja efektif per-hari</v>
          </cell>
          <cell r="G3594" t="str">
            <v>Tk</v>
          </cell>
          <cell r="H3594">
            <v>7</v>
          </cell>
          <cell r="I3594" t="str">
            <v>Jam</v>
          </cell>
        </row>
        <row r="3595">
          <cell r="A3595">
            <v>5</v>
          </cell>
          <cell r="C3595" t="str">
            <v>Faktor pengembangan bahan</v>
          </cell>
          <cell r="G3595" t="str">
            <v>Fk</v>
          </cell>
          <cell r="H3595">
            <v>1.17</v>
          </cell>
          <cell r="I3595" t="str">
            <v>-</v>
          </cell>
        </row>
        <row r="3596">
          <cell r="A3596">
            <v>6</v>
          </cell>
          <cell r="C3596" t="str">
            <v>Tebal hamparan padat</v>
          </cell>
          <cell r="G3596" t="str">
            <v>t</v>
          </cell>
          <cell r="H3596">
            <v>0.05</v>
          </cell>
          <cell r="I3596" t="str">
            <v>M</v>
          </cell>
        </row>
        <row r="3598">
          <cell r="A3598" t="str">
            <v>II.</v>
          </cell>
          <cell r="C3598" t="str">
            <v>URUTAN KERJA</v>
          </cell>
        </row>
        <row r="3599">
          <cell r="A3599">
            <v>1</v>
          </cell>
          <cell r="C3599" t="str">
            <v>Wheel Loader memuat ke dalam Dump Truck</v>
          </cell>
        </row>
        <row r="3600">
          <cell r="A3600">
            <v>2</v>
          </cell>
          <cell r="C3600" t="str">
            <v>Dump Truck mengangkut ke lapangan dengan jarak</v>
          </cell>
        </row>
        <row r="3601">
          <cell r="C3601" t="str">
            <v>quari ke lapangan</v>
          </cell>
          <cell r="G3601" t="str">
            <v>L</v>
          </cell>
          <cell r="H3601">
            <v>80.61</v>
          </cell>
          <cell r="I3601" t="str">
            <v>Km</v>
          </cell>
        </row>
        <row r="3602">
          <cell r="A3602">
            <v>3</v>
          </cell>
          <cell r="C3602" t="str">
            <v>Material dihampar dengan menggunakan Motor Grader</v>
          </cell>
        </row>
        <row r="3603">
          <cell r="A3603">
            <v>4</v>
          </cell>
          <cell r="C3603" t="str">
            <v>Hamparan material disiram air dengan Watertank Truck</v>
          </cell>
        </row>
        <row r="3604">
          <cell r="C3604" t="str">
            <v>(sebelum pelaksanaan pemadatan) dan dipadatkan</v>
          </cell>
        </row>
        <row r="3605">
          <cell r="C3605" t="str">
            <v>dengan menggunakan Tandem Roller</v>
          </cell>
        </row>
        <row r="3606">
          <cell r="A3606">
            <v>5</v>
          </cell>
          <cell r="C3606" t="str">
            <v>Selama pemadatan sekelompok pekerja  akan</v>
          </cell>
        </row>
        <row r="3607">
          <cell r="C3607" t="str">
            <v>merapikan tepi hamparan dan level permukaan</v>
          </cell>
        </row>
        <row r="3608">
          <cell r="C3608" t="str">
            <v>dengan menggunakan alat bantu</v>
          </cell>
        </row>
        <row r="3610">
          <cell r="A3610" t="str">
            <v>III.</v>
          </cell>
          <cell r="C3610" t="str">
            <v>PEMAKAIAN BAHAN, ALAT DAN TENAGA</v>
          </cell>
        </row>
        <row r="3611">
          <cell r="A3611" t="str">
            <v xml:space="preserve">   1.</v>
          </cell>
          <cell r="C3611" t="str">
            <v>BAHAN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_HARG_SAT_PEK_"/>
      <sheetName val="DAFT_ALAT_UPAH _ MAT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surpen"/>
      <sheetName val="pelita lapen"/>
      <sheetName val="Sat~Bahu"/>
      <sheetName val="Sat~Pek"/>
      <sheetName val="Analys"/>
      <sheetName val="Analis Tambahan"/>
      <sheetName val="Schedule"/>
      <sheetName val="network"/>
      <sheetName val="time"/>
      <sheetName val="METPEL"/>
      <sheetName val="ANTEK"/>
      <sheetName val="METODE "/>
      <sheetName val="3-DIV5"/>
      <sheetName val="3-DIV4"/>
      <sheetName val="3-DIV3"/>
    </sheetNames>
    <sheetDataSet>
      <sheetData sheetId="0" refreshError="1"/>
      <sheetData sheetId="1" refreshError="1"/>
      <sheetData sheetId="2">
        <row r="31">
          <cell r="Q31" t="str">
            <v>PT. MEGA TEKNIKINDO ABADI</v>
          </cell>
        </row>
      </sheetData>
      <sheetData sheetId="3"/>
      <sheetData sheetId="4" refreshError="1"/>
      <sheetData sheetId="5">
        <row r="1949">
          <cell r="L1949">
            <v>45859.000000000007</v>
          </cell>
        </row>
      </sheetData>
      <sheetData sheetId="6">
        <row r="23">
          <cell r="F23">
            <v>24600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MAPDC"/>
      <sheetName val="data"/>
      <sheetName val="Rekap"/>
      <sheetName val="input"/>
      <sheetName val="Material"/>
      <sheetName val="Cover"/>
      <sheetName val="SAT"/>
      <sheetName val="harsat"/>
      <sheetName val="BAHAN"/>
      <sheetName val="Analisa &amp; Upah"/>
      <sheetName val="AN. TAMPL"/>
      <sheetName val="Bill Of Quantity"/>
      <sheetName val="HRG BHN"/>
      <sheetName val="Anl.+"/>
      <sheetName val="112-885"/>
      <sheetName val="K"/>
      <sheetName val="Elektrikal"/>
      <sheetName val="villa"/>
      <sheetName val="rab me (by owner) "/>
      <sheetName val="BQ (by owner)"/>
      <sheetName val="rab me (fisik)"/>
      <sheetName val="FLAF&amp;PARTSI"/>
      <sheetName val="DAF-5"/>
      <sheetName val="NP (4)"/>
      <sheetName val="DAF-1"/>
      <sheetName val="SITE-E"/>
      <sheetName val="REK"/>
      <sheetName val="Panel,feeder,elek"/>
      <sheetName val="Bag-9Add"/>
      <sheetName val="Bag-1"/>
      <sheetName val="Bag-2"/>
      <sheetName val="L_Mechanical"/>
      <sheetName val="Daftar berat"/>
      <sheetName val="HB "/>
      <sheetName val="rab - persiapan &amp; lantai-1"/>
      <sheetName val="analisa"/>
      <sheetName val="3-DIV5"/>
      <sheetName val="Analisa 2"/>
      <sheetName val="ANALISA-A"/>
      <sheetName val="Analisa ME"/>
      <sheetName val="NS GD.UGD"/>
      <sheetName val="STD GD.UGD"/>
      <sheetName val="harga bahan"/>
      <sheetName val="LISTRIK"/>
      <sheetName val="01A- RAB"/>
      <sheetName val="Man_Power_Const"/>
      <sheetName val="PC"/>
      <sheetName val="Balok"/>
      <sheetName val="STR"/>
      <sheetName val="div3"/>
      <sheetName val="HS"/>
      <sheetName val="DRUP (ASLI)"/>
      <sheetName val="NS GD.UTAMA"/>
      <sheetName val="Analis Kusen 1 ESKALASI"/>
      <sheetName val="Concrete"/>
      <sheetName val="Terbilang"/>
      <sheetName val="DIV7-BM"/>
      <sheetName val="MAIN BQ"/>
      <sheetName val="Harsat BHN AR,M"/>
      <sheetName val="bhn-upah"/>
      <sheetName val="AC"/>
      <sheetName val="FP"/>
      <sheetName val="PLB"/>
      <sheetName val="BQ.AC.FAN"/>
      <sheetName val="DAF_1"/>
      <sheetName val="REF.ONLY"/>
      <sheetName val="iTEM hARSAT"/>
      <sheetName val="DAF_4"/>
      <sheetName val="Student"/>
      <sheetName val="DRUP _ASLI_"/>
      <sheetName val="Stden center"/>
      <sheetName val="Sheet1"/>
      <sheetName val="H_Satuan1"/>
      <sheetName val="mob__dem"/>
      <sheetName val="pek__tanah"/>
      <sheetName val="k__batu_kali"/>
      <sheetName val="ahs3"/>
      <sheetName val="DIVI3"/>
      <sheetName val="DAFTAR HARGA"/>
      <sheetName val="RKP PLUMBING"/>
      <sheetName val="NP"/>
      <sheetName val="SALURAN"/>
      <sheetName val="pricelist"/>
      <sheetName val="Analisa BOW"/>
      <sheetName val="ELEC STIS"/>
      <sheetName val="REQDELTA"/>
      <sheetName val="Upah+Bahan"/>
      <sheetName val="Upah"/>
      <sheetName val="TOEC"/>
      <sheetName val="Ahs.2"/>
      <sheetName val="Ahs.1"/>
      <sheetName val="KR Luar"/>
      <sheetName val="AHS"/>
      <sheetName val="boq"/>
      <sheetName val="Supl.X"/>
      <sheetName val="finalisasi"/>
      <sheetName val="ESCON"/>
      <sheetName val="Analisa Harga Satuan"/>
      <sheetName val="Fin_Bengkel"/>
      <sheetName val="Fin_Showroom"/>
      <sheetName val="Hal_Pagar"/>
      <sheetName val="Str_Bengkel"/>
      <sheetName val="Str_Showroom"/>
      <sheetName val="BL"/>
      <sheetName val="BasicPrice"/>
      <sheetName val="index"/>
      <sheetName val="SUM"/>
      <sheetName val="NP (3)"/>
      <sheetName val="ANLS_ BETON R. KELAS"/>
      <sheetName val="기준"/>
      <sheetName val="ANAL"/>
      <sheetName val="Dasboard"/>
      <sheetName val="H-Upah"/>
      <sheetName val="Data Upah"/>
      <sheetName val="AHS - Sipil"/>
      <sheetName val="EXTERNAL WORK"/>
      <sheetName val="1.B"/>
      <sheetName val="Faktor"/>
      <sheetName val="SEX"/>
      <sheetName val="Fin-Bengkel"/>
      <sheetName val="Fin-Showroom"/>
      <sheetName val="Str-Bengkel"/>
      <sheetName val="Str-Showroom"/>
      <sheetName val="FORMESTIMASI"/>
      <sheetName val="box culvert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BASEMENT"/>
      <sheetName val="Anls"/>
      <sheetName val="AC_C"/>
      <sheetName val="BASIC"/>
      <sheetName val="meth hsl nego"/>
      <sheetName val="A"/>
      <sheetName val="GFA-20-N"/>
      <sheetName val="arp-3a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Mekanikal"/>
      <sheetName val="dasar"/>
      <sheetName val="3-DIV2"/>
      <sheetName val="Tata Udara"/>
      <sheetName val="Plumbing"/>
      <sheetName val="TSS"/>
      <sheetName val="Markup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Group"/>
      <sheetName val="ahs_utama"/>
      <sheetName val="3-DIV4"/>
      <sheetName val="Unit"/>
      <sheetName val="."/>
      <sheetName val="%"/>
      <sheetName val="_x0000_0_x0000_1_x0000_0_x0000_0_x0000_0_x0000_1_x0000__x0000_6_x0000_0_x0000_¯耀㣋_x0000__x0000__x0000__x0000__x0000__x0001__x0000__x0000_耀ÿ"/>
      <sheetName val="Plint_List"/>
      <sheetName val="Luar"/>
      <sheetName val="Pintu Jendela"/>
      <sheetName val="DC-akses bandara"/>
      <sheetName val="Daf 1"/>
      <sheetName val="Analisa Upah &amp; Bahan Plum"/>
      <sheetName val="FAK"/>
      <sheetName val="Bill 5 Summary"/>
      <sheetName val="Bill 4 Summary"/>
      <sheetName val="Div10"/>
      <sheetName val="Fill this out first..."/>
      <sheetName val="analis"/>
      <sheetName val="Isolasi Luar Dalam"/>
      <sheetName val="Isolasi Luar"/>
      <sheetName val="L-Mechanical"/>
      <sheetName val="Harga"/>
      <sheetName val="DAF_3.1"/>
      <sheetName val="DAF_3.11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ANALISA PEK.UMUM"/>
      <sheetName val="Form A"/>
      <sheetName val="TBL_BANTU"/>
      <sheetName val="ahs1"/>
      <sheetName val="Bill of Qty MEP"/>
      <sheetName val="anaUTama"/>
      <sheetName val="?0?1?0?0?0?1??6?0?¯耀㣋?????_x0001_??耀ÿ"/>
      <sheetName val="NP-7"/>
      <sheetName val="HSLAIN-LAIN"/>
      <sheetName val="UNIT PRICE"/>
      <sheetName val="5-Peralatan"/>
      <sheetName val="Satpek"/>
      <sheetName val="UPH,BHN,ALT"/>
      <sheetName val="3-DIV3"/>
      <sheetName val="rekap mekanikal"/>
      <sheetName val="@UpahBahan"/>
      <sheetName val="BGN PENUNJANG"/>
      <sheetName val="Anls teknis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Investment Valuation"/>
      <sheetName val="Cabling Data&amp;Power"/>
      <sheetName val="HB_1"/>
      <sheetName val="H_Satuan3"/>
      <sheetName val="mob__dem2"/>
      <sheetName val="pek__tanah2"/>
      <sheetName val="k__batu_kali2"/>
      <sheetName val="HB_2"/>
      <sheetName val="GalianAlatBerat"/>
      <sheetName val="Haulling"/>
      <sheetName val="gabungan (2)"/>
      <sheetName val="Galian batu"/>
      <sheetName val="RKP. TOTAL"/>
      <sheetName val="B.as"/>
      <sheetName val="RAB"/>
      <sheetName val="KONTRAK INDUK BULANAN"/>
      <sheetName val="Data2"/>
      <sheetName val="5.Anhas"/>
      <sheetName val="Blk-Mnl lt.3-lt.atap"/>
      <sheetName val="Klm-Mnl"/>
      <sheetName val="gtrinh"/>
      <sheetName val="Analisa RAP"/>
      <sheetName val="Alat"/>
      <sheetName val="Alat B"/>
      <sheetName val="Bahan B"/>
      <sheetName val="RAP"/>
      <sheetName val="Sub"/>
      <sheetName val="Telusur"/>
      <sheetName val="Upah B"/>
      <sheetName val="Analisa RAB"/>
      <sheetName val="Surat"/>
      <sheetName val="GENERAL"/>
      <sheetName val="Pricing"/>
      <sheetName val="anaMob"/>
      <sheetName val=""/>
      <sheetName val="bukan PNS"/>
      <sheetName val="Input monthly capex"/>
      <sheetName val="isian"/>
      <sheetName val="경비2내역"/>
      <sheetName val="Mk Minor"/>
      <sheetName val="Rincigaji"/>
      <sheetName val="Prod 15-5"/>
      <sheetName val="NSTD"/>
      <sheetName val="STD"/>
      <sheetName val="ANGGARAN"/>
      <sheetName val="_x005f_x0000_0_x005f_x0000_1_x005f_x0000_0_x005f_x0000_"/>
      <sheetName val="an tek NP"/>
      <sheetName val="1"/>
      <sheetName val="Teknis"/>
      <sheetName val="Bill_2"/>
      <sheetName val="ANALISA ALAT BERAT"/>
      <sheetName val="BHN-UPH-ALT"/>
      <sheetName val="_x0000_0_x0000_1_x0000_0_x0000_"/>
      <sheetName val="_0_1_0_0_0_1__6_0_¯耀㣋______x0001___耀ÿ"/>
      <sheetName val="div.2"/>
      <sheetName val="div.3 Tanah"/>
      <sheetName val="div.4 Sirtu"/>
      <sheetName val="div.5"/>
      <sheetName val="div.7 Beton"/>
      <sheetName val="div.8"/>
      <sheetName val="TT04"/>
      <sheetName val="Analis Tambahan"/>
      <sheetName val="Analys"/>
      <sheetName val="pelita lapen"/>
      <sheetName val="Telephone"/>
      <sheetName val="Rek_ELEKT"/>
      <sheetName val="HRG BAHAN &amp; UPAH okk"/>
      <sheetName val="Analis Kusen okk"/>
      <sheetName val="GE-1-2"/>
      <sheetName val="A+Supl."/>
      <sheetName val="Informasi"/>
      <sheetName val="p_fb01"/>
      <sheetName val="p_fb02"/>
      <sheetName val="PLINT 3.1.G"/>
      <sheetName val="s_v13"/>
      <sheetName val="s_v14"/>
      <sheetName val="s_v16"/>
      <sheetName val="NS Lanjutan"/>
      <sheetName val="STD Lanjutan"/>
      <sheetName val="_0_1_0_0_0_1__6_0_¯________x0001____ÿ"/>
      <sheetName val="_¯________x0001____ÿ___English_ENW_en"/>
      <sheetName val="rab_-_persiapan_&amp;_lantai-1"/>
      <sheetName val="Ahs_2"/>
      <sheetName val="Ahs_1"/>
      <sheetName val="Analisa_Harga_Satuan"/>
      <sheetName val="Analis_Kusen_1_ESKALASI"/>
      <sheetName val="DAFTAR_HARGA"/>
      <sheetName val="Data_Upah"/>
      <sheetName val="1_B"/>
      <sheetName val="Anl_+"/>
      <sheetName val="ELEC_STIS"/>
      <sheetName val="RKP_PLUMBING"/>
      <sheetName val="DRUP__ASLI_"/>
      <sheetName val="Stden_center"/>
      <sheetName val="Daftar_berat"/>
      <sheetName val="DC-akses_bandara"/>
      <sheetName val="box_culvert"/>
      <sheetName val="An"/>
      <sheetName val="An.2"/>
      <sheetName val="__"/>
      <sheetName val="____"/>
      <sheetName val="Sat~Bahu"/>
      <sheetName val="NAME"/>
      <sheetName val="Daftar Upah"/>
      <sheetName val="5.1.ELEKTRIKAL-ELEKTRONIK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Upah"/>
      <sheetName val="Material"/>
      <sheetName val="Kondisi"/>
      <sheetName val="Analisa"/>
      <sheetName val="Analisa -Baku"/>
      <sheetName val="Bill of Qty"/>
      <sheetName val="Bill of Qty MEP"/>
      <sheetName val="Analisa Baku MEP"/>
      <sheetName val="Rekap Prelim"/>
      <sheetName val="Rekap Direct Cost"/>
      <sheetName val="Pivot-tabel-Isi Data"/>
      <sheetName val="Pivot-tabel-Analisa"/>
      <sheetName val="Pivot-tabel-Copy Database"/>
      <sheetName val="Analisa Upah &amp; Bahan Plum"/>
      <sheetName val="REF.ONLY"/>
      <sheetName val="PC"/>
      <sheetName val="Balok"/>
      <sheetName val="SEX"/>
      <sheetName val="Fin-Bengkel"/>
      <sheetName val="Fin-Showroom"/>
      <sheetName val="Hal_Pagar"/>
      <sheetName val="Str-Bengkel"/>
      <sheetName val="Str-Showroom"/>
      <sheetName val="Elektrikal"/>
      <sheetName val="DAF-2"/>
      <sheetName val="Isolasi Luar Dalam"/>
      <sheetName val="Isolasi Luar"/>
      <sheetName val="REF_ONLY"/>
      <sheetName val="Cover"/>
      <sheetName val="Bill Of Quantity"/>
      <sheetName val="HB "/>
      <sheetName val="Analisa_-Baku"/>
      <sheetName val="Bill_of_Qty"/>
      <sheetName val="Bill_of_Qty_MEP"/>
      <sheetName val="Analisa_Baku_MEP"/>
      <sheetName val="Rekap_Prelim"/>
      <sheetName val="Rekap_Direct_Cost"/>
      <sheetName val="Pivot-tabel-Isi_Data"/>
      <sheetName val="Pivot-tabel-Copy_Database"/>
      <sheetName val="Analisa_Upah_&amp;_Bahan_Plum"/>
      <sheetName val="Man_Power_Const"/>
      <sheetName val="BAG-2"/>
      <sheetName val="BAG_2"/>
      <sheetName val="H.Satuan"/>
      <sheetName val="L-Mechanical"/>
      <sheetName val="EXTERNAL WORK"/>
      <sheetName val="RKP PLUMBING"/>
      <sheetName val="STR"/>
      <sheetName val="3.3~PLB"/>
      <sheetName val="Tata Udara"/>
      <sheetName val="Plumbing"/>
      <sheetName val="Panel,feeder,elek"/>
      <sheetName val="rab me (by owner) "/>
      <sheetName val="BQ (by owner)"/>
      <sheetName val="rab me (fisik)"/>
      <sheetName val="REKAP"/>
      <sheetName val="HRG BHN"/>
      <sheetName val="BASIC"/>
      <sheetName val="AC-C"/>
      <sheetName val="REF_ONLY1"/>
      <sheetName val="Isolasi_Luar_Dalam"/>
      <sheetName val="Isolasi_Luar"/>
      <sheetName val="HB_"/>
      <sheetName val="REQDELTA"/>
      <sheetName val="Alat"/>
      <sheetName val="Analisa Gabungan"/>
      <sheetName val="Sub"/>
      <sheetName val="PileCap"/>
      <sheetName val="Tie Beam GN"/>
      <sheetName val="Tangga GN"/>
      <sheetName val="BASEMENT"/>
      <sheetName val="Klm-Mnl"/>
      <sheetName val="Blk-Mnl lt.3-lt.atap"/>
      <sheetName val="Analisa_-Baku1"/>
      <sheetName val="Bill_of_Qty1"/>
      <sheetName val="Bill_of_Qty_MEP1"/>
      <sheetName val="Analisa_Baku_MEP1"/>
      <sheetName val="Rekap_Prelim1"/>
      <sheetName val="Rekap_Direct_Cost1"/>
      <sheetName val="Pivot-tabel-Isi_Data1"/>
      <sheetName val="Pivot-tabel-Copy_Database1"/>
      <sheetName val="Analisa_Upah_&amp;_Bahan_Plum1"/>
      <sheetName val="Bill_Of_Quantity"/>
      <sheetName val="GB"/>
      <sheetName val="bahan"/>
      <sheetName val="Analisa_-Baku2"/>
      <sheetName val="Bill_of_Qty2"/>
      <sheetName val="Bill_of_Qty_MEP2"/>
      <sheetName val="Analisa_Baku_MEP2"/>
      <sheetName val="Rekap_Prelim2"/>
      <sheetName val="Rekap_Direct_Cost2"/>
      <sheetName val="Pivot-tabel-Isi_Data2"/>
      <sheetName val="Pivot-tabel-Copy_Database2"/>
      <sheetName val="Analisa_Upah_&amp;_Bahan_Plum2"/>
      <sheetName val="REF_ONLY2"/>
      <sheetName val="Isolasi_Luar_Dalam1"/>
      <sheetName val="Isolasi_Luar1"/>
      <sheetName val="HB_1"/>
      <sheetName val="Bill_Of_Quantity1"/>
      <sheetName val="Bill No 2.1 Cold Water System"/>
      <sheetName val="LISTRIK"/>
      <sheetName val="01A- RAB"/>
      <sheetName val="011Rabr0b"/>
      <sheetName val="Analisa Upah _ Bahan Plum"/>
      <sheetName val="PConsCS"/>
      <sheetName val="dia-in"/>
      <sheetName val="H_Satuan"/>
      <sheetName val="rab me _by owner_ "/>
      <sheetName val="BQ _by owner_"/>
      <sheetName val="rab me _fisik_"/>
      <sheetName val="Fill this out first___"/>
      <sheetName val="Dasboard"/>
      <sheetName val="H-Upah"/>
      <sheetName val="Cover (x)"/>
      <sheetName val="Cor Apt"/>
      <sheetName val="DAF-1"/>
      <sheetName val="ANALISA-A"/>
      <sheetName val="Mekanikal"/>
      <sheetName val="Analisa ME "/>
      <sheetName val="Upah&amp;Bahan"/>
      <sheetName val="Ahs.2"/>
      <sheetName val="Ahs.1"/>
      <sheetName val="DIV7-BM"/>
      <sheetName val="komponen"/>
      <sheetName val="escon"/>
      <sheetName val="OFFICE 2 LT"/>
      <sheetName val="Markup"/>
      <sheetName val="概総括1"/>
      <sheetName val="External"/>
      <sheetName val="Analisa 2"/>
      <sheetName val="Analisa &amp; Upah"/>
      <sheetName val="Analisa ME"/>
      <sheetName val="MAIN EQUIP AC"/>
      <sheetName val="Man power"/>
      <sheetName val="Bill-2"/>
      <sheetName val="TOWN"/>
      <sheetName val="Master 1.0"/>
      <sheetName val="RATE&amp;FCTR"/>
      <sheetName val="Terbilang"/>
      <sheetName val="DAFTAR HARGA"/>
      <sheetName val="DIV.IV"/>
      <sheetName val="DIV.VIII"/>
      <sheetName val="DAF-5"/>
      <sheetName val="Sheet1"/>
      <sheetName val="rab - persiapan &amp; lantai-1"/>
      <sheetName val="BQ"/>
      <sheetName val="Analisa_-Baku3"/>
      <sheetName val="Bill_of_Qty3"/>
      <sheetName val="Bill_of_Qty_MEP3"/>
      <sheetName val="Analisa_Baku_MEP3"/>
      <sheetName val="Rekap_Prelim3"/>
      <sheetName val="Rekap_Direct_Cost3"/>
      <sheetName val="Pivot-tabel-Isi_Data3"/>
      <sheetName val="Pivot-tabel-Copy_Database3"/>
      <sheetName val="Analisa_Upah_&amp;_Bahan_Plum3"/>
      <sheetName val="REF_ONLY3"/>
      <sheetName val="Isolasi_Luar_Dalam2"/>
      <sheetName val="Isolasi_Luar2"/>
      <sheetName val="HB_2"/>
      <sheetName val="Bill_Of_Quantity2"/>
      <sheetName val="Tata_Udara"/>
      <sheetName val="RKP_PLUMBING"/>
      <sheetName val="Analisa_Gabungan"/>
      <sheetName val="EXTERNAL_WORK"/>
      <sheetName val="rab_me_(by_owner)_"/>
      <sheetName val="BQ_(by_owner)"/>
      <sheetName val="rab_me_(fisik)"/>
      <sheetName val="3_3~PLB"/>
      <sheetName val="HRG_BHN"/>
      <sheetName val="Tie_Beam_GN"/>
      <sheetName val="Tangga_GN"/>
      <sheetName val="Analisa_Upah___Bahan_Plum"/>
      <sheetName val="Blk-Mnl_lt_3-lt_atap"/>
      <sheetName val="Analisa_ME_"/>
      <sheetName val="Ahs_2"/>
      <sheetName val="Ahs_1"/>
      <sheetName val="Bill_No_2_1_Cold_Water_System"/>
      <sheetName val="Cover_(x)"/>
      <sheetName val="Cor_Apt"/>
      <sheetName val="RATE_FCTR"/>
      <sheetName val="analisa harga satuan"/>
      <sheetName val="PEK TANAH"/>
      <sheetName val="PEK-PERKERASAN"/>
      <sheetName val="PEK ASPAL"/>
      <sheetName val="PEK-STRUKTUR"/>
      <sheetName val="PEK-MINOR"/>
      <sheetName val="Daf_ No_ _ 4_2"/>
      <sheetName val="BOQ INTERN"/>
      <sheetName val="DRUP (ASLI)"/>
      <sheetName val="Ch"/>
      <sheetName val="Div10"/>
      <sheetName val="Daf 1"/>
      <sheetName val="MEP"/>
      <sheetName val="D_S_UPAH"/>
      <sheetName val="3-DIV7.B"/>
      <sheetName val="harsat"/>
      <sheetName val="anal"/>
      <sheetName val="upah_borong"/>
      <sheetName val="3.4. CONCRETE ANLS. C.O.T"/>
      <sheetName val="TT04"/>
      <sheetName val="UPH,BHN,ALT"/>
      <sheetName val="Analis harga"/>
      <sheetName val="Met_ Minor"/>
      <sheetName val="3-DIV5"/>
      <sheetName val="ERECTION"/>
      <sheetName val="Met_Pas Batu"/>
      <sheetName val="#REF!"/>
      <sheetName val="BAHAN "/>
      <sheetName val="b"/>
      <sheetName val="s"/>
      <sheetName val="G_SUMMARY"/>
      <sheetName val="NP"/>
      <sheetName val="RAW MATERIALS "/>
      <sheetName val="COST-PERSON-J.O."/>
      <sheetName val="RENTAL1"/>
      <sheetName val="ANSAT K'AYI"/>
      <sheetName val="Input monthly capex"/>
      <sheetName val="SAT-DAS"/>
      <sheetName val="FORM X COST"/>
      <sheetName val="Anls"/>
      <sheetName val="F ALARM"/>
      <sheetName val="hst  LAMP_1"/>
      <sheetName val="Break_down"/>
      <sheetName val="Pipe"/>
      <sheetName val="DAF_3.1"/>
      <sheetName val="DAF_3.11"/>
      <sheetName val="QSS"/>
      <sheetName val="MHR-ANLIS"/>
      <sheetName val="I-KAMAR"/>
      <sheetName val="I_KAMAR"/>
      <sheetName val="Fill this out first..."/>
      <sheetName val="Mall"/>
      <sheetName val="Pivot-tabel-塅䕃⹌塅Esa"/>
      <sheetName val="K"/>
      <sheetName val="Bill_2_ PL _ SUPPLY A"/>
      <sheetName val="Lantai I"/>
      <sheetName val="B - Norelec"/>
      <sheetName val="tifico"/>
      <sheetName val="analis"/>
      <sheetName val="box culvert"/>
      <sheetName val="Upah Bahan"/>
      <sheetName val="H_Upah"/>
      <sheetName val="TOEC"/>
      <sheetName val="Analisa_-Baku5"/>
      <sheetName val="Bill_of_Qty5"/>
      <sheetName val="Bill_of_Qty_MEP5"/>
      <sheetName val="Analisa_Baku_MEP5"/>
      <sheetName val="Rekap_Prelim5"/>
      <sheetName val="Rekap_Direct_Cost5"/>
      <sheetName val="Pivot-tabel-Isi_Data5"/>
      <sheetName val="Pivot-tabel-Copy_Database5"/>
      <sheetName val="Analisa_Upah_&amp;_Bahan_Plum5"/>
      <sheetName val="REF_ONLY5"/>
      <sheetName val="Isolasi_Luar_Dalam4"/>
      <sheetName val="Isolasi_Luar4"/>
      <sheetName val="HB_4"/>
      <sheetName val="Bill_Of_Quantity4"/>
      <sheetName val="Tata_Udara2"/>
      <sheetName val="RKP_PLUMBING2"/>
      <sheetName val="Analisa_Gabungan2"/>
      <sheetName val="H_Satuan2"/>
      <sheetName val="EXTERNAL_WORK2"/>
      <sheetName val="rab_me_(by_owner)_2"/>
      <sheetName val="BQ_(by_owner)2"/>
      <sheetName val="rab_me_(fisik)2"/>
      <sheetName val="3_3~PLB2"/>
      <sheetName val="HRG_BHN2"/>
      <sheetName val="Tie_Beam_GN2"/>
      <sheetName val="Tangga_GN2"/>
      <sheetName val="Analisa_Upah___Bahan_Plum2"/>
      <sheetName val="Blk-Mnl_lt_3-lt_atap2"/>
      <sheetName val="Analisa_ME_2"/>
      <sheetName val="Ahs_22"/>
      <sheetName val="Ahs_12"/>
      <sheetName val="Bill_No_2_1_Cold_Water_System2"/>
      <sheetName val="Cover_(x)2"/>
      <sheetName val="Cor_Apt2"/>
      <sheetName val="01A-_RAB1"/>
      <sheetName val="Man_power1"/>
      <sheetName val="PEK_TANAH1"/>
      <sheetName val="PEK_ASPAL1"/>
      <sheetName val="Analisa_&amp;_Upah1"/>
      <sheetName val="OFFICE_2_LT1"/>
      <sheetName val="rab_me__by_owner__1"/>
      <sheetName val="BQ__by_owner_1"/>
      <sheetName val="rab_me__fisik_1"/>
      <sheetName val="Analisa_21"/>
      <sheetName val="Fill_this_out_first___1"/>
      <sheetName val="rab_-_persiapan_&amp;_lantai-11"/>
      <sheetName val="Met_Pas_Batu1"/>
      <sheetName val="Met__Minor1"/>
      <sheetName val="Analisa_ME1"/>
      <sheetName val="MAIN_EQUIP_AC1"/>
      <sheetName val="Master_1_01"/>
      <sheetName val="Analisa_-Baku4"/>
      <sheetName val="Bill_of_Qty4"/>
      <sheetName val="Bill_of_Qty_MEP4"/>
      <sheetName val="Analisa_Baku_MEP4"/>
      <sheetName val="Rekap_Prelim4"/>
      <sheetName val="Rekap_Direct_Cost4"/>
      <sheetName val="Pivot-tabel-Isi_Data4"/>
      <sheetName val="Pivot-tabel-Copy_Database4"/>
      <sheetName val="Analisa_Upah_&amp;_Bahan_Plum4"/>
      <sheetName val="REF_ONLY4"/>
      <sheetName val="Isolasi_Luar_Dalam3"/>
      <sheetName val="Isolasi_Luar3"/>
      <sheetName val="HB_3"/>
      <sheetName val="Bill_Of_Quantity3"/>
      <sheetName val="Tata_Udara1"/>
      <sheetName val="RKP_PLUMBING1"/>
      <sheetName val="Analisa_Gabungan1"/>
      <sheetName val="H_Satuan1"/>
      <sheetName val="EXTERNAL_WORK1"/>
      <sheetName val="rab_me_(by_owner)_1"/>
      <sheetName val="BQ_(by_owner)1"/>
      <sheetName val="rab_me_(fisik)1"/>
      <sheetName val="3_3~PLB1"/>
      <sheetName val="HRG_BHN1"/>
      <sheetName val="Tie_Beam_GN1"/>
      <sheetName val="Tangga_GN1"/>
      <sheetName val="Analisa_Upah___Bahan_Plum1"/>
      <sheetName val="Blk-Mnl_lt_3-lt_atap1"/>
      <sheetName val="Analisa_ME_1"/>
      <sheetName val="Ahs_21"/>
      <sheetName val="Ahs_11"/>
      <sheetName val="Bill_No_2_1_Cold_Water_System1"/>
      <sheetName val="Cover_(x)1"/>
      <sheetName val="Cor_Apt1"/>
      <sheetName val="01A-_RAB"/>
      <sheetName val="Man_power"/>
      <sheetName val="PEK_TANAH"/>
      <sheetName val="PEK_ASPAL"/>
      <sheetName val="Analisa_&amp;_Upah"/>
      <sheetName val="OFFICE_2_LT"/>
      <sheetName val="rab_me__by_owner__"/>
      <sheetName val="BQ__by_owner_"/>
      <sheetName val="rab_me__fisik_"/>
      <sheetName val="Analisa_2"/>
      <sheetName val="Fill_this_out_first___"/>
      <sheetName val="rab_-_persiapan_&amp;_lantai-1"/>
      <sheetName val="Met_Pas_Batu"/>
      <sheetName val="Met__Minor"/>
      <sheetName val="Analisa_ME"/>
      <sheetName val="MAIN_EQUIP_AC"/>
      <sheetName val="Master_1_0"/>
      <sheetName val="Daf__No____4_2"/>
      <sheetName val="HSD"/>
      <sheetName val="BQ-E20-02(Rp)"/>
      <sheetName val="hrg-dsr"/>
      <sheetName val="REKAP_ARSITEKTUR."/>
      <sheetName val="RAB.ADMINISTRASI PUSAT (1)"/>
      <sheetName val="AC"/>
      <sheetName val="Bill No_ 3"/>
      <sheetName val="KK"/>
      <sheetName val="Fin_Bengkel"/>
      <sheetName val="Fin_Showroom"/>
      <sheetName val="Str_Bengkel"/>
      <sheetName val="Str_Showroom"/>
      <sheetName val="ELEMENT SUM"/>
      <sheetName val="Man Power &amp; Comp"/>
      <sheetName val="SELISIH HARGA"/>
      <sheetName val="ｺﾝY条件BD"/>
      <sheetName val="부하(성남)"/>
      <sheetName val="table-5"/>
      <sheetName val="calc-2"/>
      <sheetName val="data"/>
      <sheetName val="tabel-4"/>
      <sheetName val="data-1"/>
      <sheetName val="Site Plan"/>
      <sheetName val="기성"/>
      <sheetName val="국내총괄"/>
      <sheetName val="대비"/>
      <sheetName val="OFFICE"/>
      <sheetName val="RECEIVING INPECTION"/>
      <sheetName val="Rek Tot"/>
      <sheetName val="Urai _ Guide Post"/>
      <sheetName val="Urai_Galian Tanah"/>
      <sheetName val="???1"/>
      <sheetName val="RAP"/>
      <sheetName val="A"/>
      <sheetName val="HARGA MATERIAL"/>
      <sheetName val="SAT"/>
      <sheetName val="Piping"/>
      <sheetName val="Pivot-tabel-????Esa"/>
      <sheetName val="??Y??BD"/>
      <sheetName val="Elec-ins"/>
      <sheetName val="gvl"/>
      <sheetName val="4-Basic Price"/>
      <sheetName val="RAB"/>
      <sheetName val="DIV7"/>
      <sheetName val="DIV3"/>
      <sheetName val="DIV2"/>
      <sheetName val="Steel-Twr"/>
      <sheetName val="LOADDAT"/>
      <sheetName val="W-17"/>
      <sheetName val="W-16"/>
      <sheetName val="W-18"/>
      <sheetName val="R-17"/>
      <sheetName val="W-12"/>
      <sheetName val="villa"/>
      <sheetName val="DETAIL RAP"/>
      <sheetName val="SITE-E"/>
      <sheetName val="Anl.+"/>
      <sheetName val="112-885"/>
      <sheetName val="rab g. menara pengawas"/>
      <sheetName val="anaUTama"/>
      <sheetName val="anaMob"/>
      <sheetName val="DOORWINDOW"/>
      <sheetName val="___1"/>
      <sheetName val="Fill_this_out_first___2"/>
      <sheetName val="name"/>
      <sheetName val="BQTOLTP"/>
      <sheetName val="Analisa HS"/>
      <sheetName val="一発シート"/>
      <sheetName val="L_Mechanical"/>
      <sheetName val="NS GD.UTAMA"/>
      <sheetName val="6"/>
      <sheetName val="Student"/>
      <sheetName val="sheet 2"/>
      <sheetName val="RAB ME"/>
      <sheetName val="FIRE FIGHTING"/>
      <sheetName val="AC_C"/>
      <sheetName val="coeff"/>
      <sheetName val="Cable 150kV Ref."/>
      <sheetName val="??"/>
      <sheetName val="????"/>
      <sheetName val="BasicPrice"/>
      <sheetName val="2002"/>
      <sheetName val="D &amp; W sizes"/>
      <sheetName val="??(??)"/>
      <sheetName val="SAP"/>
      <sheetName val="Pivot-tabel-____Esa"/>
      <sheetName val="__Y__BD"/>
      <sheetName val="__"/>
      <sheetName val="____"/>
      <sheetName val="M&amp;E R"/>
      <sheetName val="RAB PERSIAPAN "/>
      <sheetName val="BL"/>
      <sheetName val="Analis Kusen 1 ESKALASI"/>
      <sheetName val="M.Pekerjaan"/>
      <sheetName val="h-013211-2"/>
      <sheetName val="A+Supl."/>
      <sheetName val="7"/>
      <sheetName val="Man Power _ Comp"/>
      <sheetName val="7.PEK-STRUKTUR"/>
      <sheetName val="5.1-5.4(1)-5.4(2)"/>
      <sheetName val="3-DIV2"/>
      <sheetName val="GENERAL"/>
      <sheetName val="Pricing"/>
      <sheetName val="ANALISA PEK.UMUM"/>
      <sheetName val="arsitektur"/>
      <sheetName val="Man_Power_&amp;_Comp"/>
      <sheetName val="iTEM hARSAT"/>
      <sheetName val="4"/>
      <sheetName val="BGN PENUNJANG"/>
      <sheetName val="DAFTAR_HARGA"/>
      <sheetName val="DIV_IV"/>
      <sheetName val="DIV_VIII"/>
      <sheetName val="BAHAN_"/>
      <sheetName val="analisa_harga_satuan"/>
      <sheetName val="hst__LAMP_1"/>
      <sheetName val="DRUP_(ASLI)"/>
      <sheetName val="FORM_X_COST"/>
      <sheetName val="FACTOR"/>
      <sheetName val="Weight Bridge"/>
      <sheetName val="Ahs.Pipa"/>
      <sheetName val="Data_Neraca_Kom"/>
      <sheetName val="C100-KICK"/>
      <sheetName val="Reactions"/>
      <sheetName val="BQ PLAMBING - SEMANAN"/>
      <sheetName val="INDEX"/>
      <sheetName val="附表4-辅助工程"/>
      <sheetName val="附表4-公用工程项目"/>
      <sheetName val="附表2"/>
      <sheetName val="BILL 1"/>
      <sheetName val="電気設備表"/>
      <sheetName val="TAMKUR "/>
      <sheetName val="Prelim Thp 2"/>
      <sheetName val="Direct Cost Thp 2"/>
      <sheetName val="CF Rp-USD"/>
      <sheetName val="FAK"/>
      <sheetName val="Harsat Bahan"/>
      <sheetName val="Harsat Upah"/>
      <sheetName val="hub"/>
      <sheetName val="Cover Daf-2"/>
      <sheetName val="ANL_pakai"/>
      <sheetName val="Transfer Pump"/>
      <sheetName val="PERSIAPAN"/>
      <sheetName val="ELEKTRONIK"/>
      <sheetName val="FORMESTIMASI"/>
      <sheetName val="AHS"/>
      <sheetName val="metode"/>
      <sheetName val="Analisa_-Baku6"/>
      <sheetName val="Bill_of_Qty6"/>
      <sheetName val="Bill_of_Qty_MEP6"/>
      <sheetName val="Analisa_Baku_MEP6"/>
      <sheetName val="Rekap_Prelim6"/>
      <sheetName val="Rekap_Direct_Cost6"/>
      <sheetName val="Pivot-tabel-Isi_Data6"/>
      <sheetName val="Pivot-tabel-Copy_Database6"/>
      <sheetName val="Analisa_Upah_&amp;_Bahan_Plum6"/>
      <sheetName val="REF_ONLY6"/>
      <sheetName val="Isolasi_Luar_Dalam5"/>
      <sheetName val="Isolasi_Luar5"/>
      <sheetName val="HB_5"/>
      <sheetName val="Bill_Of_Quantity5"/>
      <sheetName val="EXTERNAL_WORK3"/>
      <sheetName val="H_Satuan3"/>
      <sheetName val="RKP_PLUMBING3"/>
      <sheetName val="Analisa_Upah___Bahan_Plum3"/>
      <sheetName val="rab_me_(by_owner)_3"/>
      <sheetName val="BQ_(by_owner)3"/>
      <sheetName val="rab_me_(fisik)3"/>
      <sheetName val="3_3~PLB3"/>
      <sheetName val="Tata_Udara3"/>
      <sheetName val="Analisa_Gabungan3"/>
      <sheetName val="Analisa_ME_3"/>
      <sheetName val="Man_power2"/>
      <sheetName val="Cover_(x)3"/>
      <sheetName val="Cor_Apt3"/>
      <sheetName val="HRG_BHN3"/>
      <sheetName val="Tie_Beam_GN3"/>
      <sheetName val="Tangga_GN3"/>
      <sheetName val="Blk-Mnl_lt_3-lt_atap3"/>
      <sheetName val="Bill_No_2_1_Cold_Water_System3"/>
      <sheetName val="Ahs_23"/>
      <sheetName val="Ahs_13"/>
      <sheetName val="01A-_RAB2"/>
      <sheetName val="rab_me__by_owner__2"/>
      <sheetName val="BQ__by_owner_2"/>
      <sheetName val="rab_me__fisik_2"/>
      <sheetName val="Analisa_&amp;_Upah2"/>
      <sheetName val="Analisa_ME2"/>
      <sheetName val="Master_1_02"/>
      <sheetName val="OFFICE_2_LT2"/>
      <sheetName val="Analisa_22"/>
      <sheetName val="Fill_this_out_first___3"/>
      <sheetName val="MAIN_EQUIP_AC2"/>
      <sheetName val="Daf__No____4_21"/>
      <sheetName val="PEK_TANAH2"/>
      <sheetName val="PEK_ASPAL2"/>
      <sheetName val="rab_-_persiapan_&amp;_lantai-12"/>
      <sheetName val="Fill_this_out_first___4"/>
      <sheetName val="Bill_2__PL___SUPPLY_A"/>
      <sheetName val="Met_Pas_Batu2"/>
      <sheetName val="Met__Minor2"/>
      <sheetName val="Lantai_I"/>
      <sheetName val="F_ALARM"/>
      <sheetName val="SELISIH_HARGA"/>
      <sheetName val="3-DIV7_B"/>
      <sheetName val="box_culvert"/>
      <sheetName val="Daf_1"/>
      <sheetName val="B_-_Norelec"/>
      <sheetName val="Input_monthly_capex"/>
      <sheetName val="Man_Power_&amp;_Comp1"/>
      <sheetName val="Upah_Bahan"/>
      <sheetName val="BOQ_INTERN"/>
      <sheetName val="3_4__CONCRETE_ANLS__C_O_T"/>
      <sheetName val="Analis_harga"/>
      <sheetName val="DAF_3_1"/>
      <sheetName val="DAF_3_11"/>
      <sheetName val="기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85">
          <cell r="AG285">
            <v>0.75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"/>
      <sheetName val="Bahan"/>
      <sheetName val="analisa"/>
      <sheetName val="Harga Satuan"/>
      <sheetName val="RAB"/>
      <sheetName val="REKAP"/>
      <sheetName val="Jadwal"/>
      <sheetName val="Srt"/>
      <sheetName val="Methode"/>
      <sheetName val="Sheet1"/>
      <sheetName val="H.Satuan"/>
      <sheetName val="Analis Tambahan"/>
      <sheetName val="Analys"/>
      <sheetName val="pelita lapen"/>
      <sheetName val="3-DIV5"/>
    </sheetNames>
    <sheetDataSet>
      <sheetData sheetId="0">
        <row r="4">
          <cell r="E4" t="str">
            <v>PENGENDALIAN  BANJIR</v>
          </cell>
        </row>
        <row r="5">
          <cell r="E5" t="str">
            <v>NORMALISASI SALURAN PEMBUANG  PAGAK</v>
          </cell>
        </row>
        <row r="7">
          <cell r="E7" t="str">
            <v>KECAMATAN  PATARUMAN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PENAWARAN"/>
      <sheetName val="Data"/>
      <sheetName val="Lampiran"/>
      <sheetName val="Formulir1.a"/>
      <sheetName val="Formulir1.b"/>
      <sheetName val="Formulir1c"/>
      <sheetName val="DT.Adm"/>
      <sheetName val="Pengurus"/>
      <sheetName val="DT.Keuangan"/>
      <sheetName val="Personalia"/>
      <sheetName val="Neraca"/>
      <sheetName val="Peralatan"/>
      <sheetName val="Pengalaman"/>
      <sheetName val="skk"/>
    </sheetNames>
    <sheetDataSet>
      <sheetData sheetId="0" refreshError="1"/>
      <sheetData sheetId="1" refreshError="1"/>
      <sheetData sheetId="2">
        <row r="7">
          <cell r="D7" t="str">
            <v>Direktur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onen"/>
      <sheetName val="analisa"/>
      <sheetName val="Sheet3"/>
    </sheetNames>
    <sheetDataSet>
      <sheetData sheetId="0" refreshError="1">
        <row r="29">
          <cell r="F29">
            <v>0</v>
          </cell>
        </row>
        <row r="92">
          <cell r="F92">
            <v>0</v>
          </cell>
        </row>
        <row r="100">
          <cell r="F100">
            <v>0</v>
          </cell>
        </row>
      </sheetData>
      <sheetData sheetId="1" refreshError="1"/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IAP"/>
      <sheetName val="AC"/>
      <sheetName val="PL"/>
      <sheetName val="PK"/>
      <sheetName val="LF"/>
      <sheetName val="EL"/>
      <sheetName val="FA"/>
      <sheetName val="TP"/>
      <sheetName val="TS"/>
      <sheetName val="LAIN"/>
      <sheetName val="ducting"/>
      <sheetName val="refrigerant"/>
      <sheetName val="accesories pl"/>
      <sheetName val="ah sanitary"/>
      <sheetName val="saklar"/>
      <sheetName val="lampu"/>
      <sheetName val="hs inst. elektrikal"/>
      <sheetName val="Sheet16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 Upah &amp; Bahan Plum"/>
      <sheetName val="Analisa Instalasi Elek"/>
    </sheetNames>
    <sheetDataSet>
      <sheetData sheetId="0">
        <row r="7">
          <cell r="Q7">
            <v>1</v>
          </cell>
        </row>
      </sheetData>
      <sheetData sheetId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Analys"/>
      <sheetName val="Sat~Bahu"/>
      <sheetName val="Sat~Pek"/>
      <sheetName val="Analis alat"/>
      <sheetName val="Upah"/>
      <sheetName val="H.Satuan"/>
      <sheetName val="Analis Tambahan"/>
      <sheetName val="pelita lapen"/>
    </sheetNames>
    <sheetDataSet>
      <sheetData sheetId="0"/>
      <sheetData sheetId="1"/>
      <sheetData sheetId="2"/>
      <sheetData sheetId="3"/>
      <sheetData sheetId="4">
        <row r="5">
          <cell r="C5" t="str">
            <v>Mandor Lapangan</v>
          </cell>
        </row>
        <row r="9">
          <cell r="F9" t="str">
            <v>L.079</v>
          </cell>
        </row>
        <row r="16">
          <cell r="F16" t="str">
            <v>L.101</v>
          </cell>
          <cell r="G16">
            <v>25000</v>
          </cell>
        </row>
        <row r="54">
          <cell r="F54" t="str">
            <v>M3</v>
          </cell>
        </row>
        <row r="93">
          <cell r="G93">
            <v>80000</v>
          </cell>
        </row>
        <row r="134">
          <cell r="C134" t="str">
            <v>Concrate vibrator</v>
          </cell>
          <cell r="F134" t="str">
            <v>E.089</v>
          </cell>
          <cell r="G134">
            <v>16300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AB 1"/>
      <sheetName val="Sat~Bahu"/>
      <sheetName val="Analys"/>
      <sheetName val="Sat~Pek"/>
      <sheetName val="Analis Tambahan"/>
      <sheetName val="Sheet1"/>
      <sheetName val="Upah"/>
      <sheetName val="H.Satuan"/>
    </sheetNames>
    <sheetDataSet>
      <sheetData sheetId="0" refreshError="1"/>
      <sheetData sheetId="1" refreshError="1"/>
      <sheetData sheetId="2">
        <row r="52">
          <cell r="H52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  <sheetName val="Sat~Bahu"/>
    </sheetNames>
    <sheetDataSet>
      <sheetData sheetId="0" refreshError="1"/>
      <sheetData sheetId="1" refreshError="1"/>
      <sheetData sheetId="2">
        <row r="21">
          <cell r="F21">
            <v>225115</v>
          </cell>
        </row>
      </sheetData>
      <sheetData sheetId="3" refreshError="1"/>
      <sheetData sheetId="4"/>
      <sheetData sheetId="5"/>
      <sheetData sheetId="6"/>
      <sheetData sheetId="7"/>
      <sheetData sheetId="8">
        <row r="54">
          <cell r="K54">
            <v>779826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cessoris"/>
      <sheetName val="Apartement"/>
      <sheetName val="Jembatan"/>
      <sheetName val="MallAC"/>
      <sheetName val="Ana Duct"/>
      <sheetName val="Hsd Duct"/>
      <sheetName val="Pipe"/>
      <sheetName val="Grille"/>
      <sheetName val="valve"/>
      <sheetName val="Dafmat"/>
      <sheetName val="DM"/>
      <sheetName val="Peghitungan"/>
      <sheetName val="MALL_K"/>
      <sheetName val="Item Tambahan"/>
      <sheetName val="APARTment_K"/>
      <sheetName val="Jembatan_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C:\Personal\Project'01\</v>
          </cell>
        </row>
        <row r="2">
          <cell r="C2" t="str">
            <v>ANALISA HARGA SATUAN</v>
          </cell>
          <cell r="AH2" t="str">
            <v>Mark Up</v>
          </cell>
        </row>
        <row r="3">
          <cell r="C3" t="str">
            <v xml:space="preserve">PROYEK              :   STANDARD  </v>
          </cell>
          <cell r="AH3">
            <v>1.1499999999999999</v>
          </cell>
        </row>
        <row r="4">
          <cell r="C4" t="str">
            <v>PEKERJAAN        :   PEMIPAAN AIR CONDITIONING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Harga / M'</v>
          </cell>
        </row>
        <row r="7">
          <cell r="A7" t="str">
            <v>Dia.</v>
          </cell>
          <cell r="C7" t="str">
            <v>Dia.</v>
          </cell>
          <cell r="E7" t="str">
            <v xml:space="preserve">Tebal </v>
          </cell>
          <cell r="G7" t="str">
            <v>Pipa</v>
          </cell>
          <cell r="I7" t="str">
            <v>Hanger</v>
          </cell>
          <cell r="K7" t="str">
            <v>Upah</v>
          </cell>
          <cell r="M7" t="str">
            <v>Fittings</v>
          </cell>
          <cell r="O7" t="str">
            <v>Isolasi</v>
          </cell>
          <cell r="Q7" t="str">
            <v>mat.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isolasi</v>
          </cell>
          <cell r="I8" t="str">
            <v>Support</v>
          </cell>
          <cell r="M8">
            <v>0.4</v>
          </cell>
          <cell r="Q8" t="str">
            <v>bantu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>PIPA CHILLER</v>
          </cell>
        </row>
        <row r="14">
          <cell r="C14" t="str">
            <v>Material      :  Black Steel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4890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6270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9720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12420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14030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19720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25130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33010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47270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62390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74060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142200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178190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212120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237420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271980</v>
          </cell>
          <cell r="I32">
            <v>5190</v>
          </cell>
        </row>
        <row r="33">
          <cell r="A33">
            <v>20</v>
          </cell>
          <cell r="B33">
            <v>16</v>
          </cell>
          <cell r="C33">
            <v>500</v>
          </cell>
          <cell r="E33">
            <v>1.5</v>
          </cell>
          <cell r="G33">
            <v>575000</v>
          </cell>
          <cell r="I33">
            <v>17250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"/>
      <sheetName val="DKH"/>
      <sheetName val="DB"/>
      <sheetName val="MPU"/>
      <sheetName val="DFTR-ANAL"/>
      <sheetName val="ALAT"/>
      <sheetName val="ANAL-1"/>
      <sheetName val="ANAL-2"/>
      <sheetName val="HS-DSR"/>
      <sheetName val="BREAK1"/>
      <sheetName val="TEST"/>
      <sheetName val="BREAK2"/>
      <sheetName val="MOS"/>
      <sheetName val="61004"/>
      <sheetName val="61005"/>
      <sheetName val="61006"/>
      <sheetName val="61007"/>
      <sheetName val="61008"/>
    </sheetNames>
    <sheetDataSet>
      <sheetData sheetId="0"/>
      <sheetData sheetId="1">
        <row r="22">
          <cell r="J22">
            <v>36093750</v>
          </cell>
        </row>
        <row r="58">
          <cell r="J58">
            <v>23681250</v>
          </cell>
        </row>
        <row r="80">
          <cell r="J80">
            <v>2008481470.79</v>
          </cell>
        </row>
        <row r="232">
          <cell r="J2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Master 1.0"/>
      <sheetName val="Rp"/>
      <sheetName val="Potongan"/>
      <sheetName val="BPM"/>
      <sheetName val="H_Satuan1"/>
      <sheetName val="REKAP_1_SECTION"/>
      <sheetName val="DIREC_COST"/>
      <sheetName val="form_besi"/>
      <sheetName val="REKAP_STRUCTURE"/>
      <sheetName val="lamp. 12"/>
      <sheetName val="A-11 Steel Str (2)"/>
      <sheetName val="J"/>
      <sheetName val="4"/>
      <sheetName val="ANALISA GRS TENGAH"/>
      <sheetName val="Pipe"/>
      <sheetName val="GRAND REKAP"/>
      <sheetName val="Bahan"/>
      <sheetName val="Analisa &amp; Upah"/>
      <sheetName val="I-KAMAR"/>
      <sheetName val="D4"/>
      <sheetName val="D6"/>
      <sheetName val="D7"/>
      <sheetName val="D8"/>
      <sheetName val="FORM X COST"/>
      <sheetName val="Elektrikal"/>
      <sheetName val="harsat"/>
      <sheetName val="ANAL2"/>
      <sheetName val="Analisa Upah &amp; Bahan Plum"/>
      <sheetName val="REQDELTA"/>
      <sheetName val="Mobilisasi"/>
      <sheetName val="HSTANAH.XLS"/>
      <sheetName val="351BQMCN"/>
      <sheetName val="PLUMBING 2"/>
      <sheetName val="ch"/>
      <sheetName val="rab"/>
      <sheetName val="HARGA MATERIAL"/>
      <sheetName val="HS"/>
      <sheetName val="AHS"/>
      <sheetName val="BAHAN &amp; UPAH"/>
      <sheetName val="Material"/>
      <sheetName val="SEX"/>
      <sheetName val="rekap.c"/>
      <sheetName val="IPL_SCHEDULE"/>
      <sheetName val="EK"/>
      <sheetName val="villa"/>
      <sheetName val="ELEVATED SLAB"/>
      <sheetName val="induk1"/>
      <sheetName val="BQ ARS"/>
      <sheetName val="coeff"/>
      <sheetName val="rab me (by owner) "/>
      <sheetName val="BQ (by owner)"/>
      <sheetName val="rab me (fisik)"/>
      <sheetName val="H-BHN"/>
      <sheetName val="Koefisien"/>
      <sheetName val="BID_PRC"/>
      <sheetName val="PRC_COMP"/>
      <sheetName val="Instalasi"/>
      <sheetName val="Summary"/>
      <sheetName val="unit rate-b3"/>
      <sheetName val="an el"/>
      <sheetName val="Hrg"/>
      <sheetName val="upah"/>
      <sheetName val="crewlist S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rek det 1-3"/>
      <sheetName val="prog-mgu"/>
      <sheetName val="Memb Schd"/>
      <sheetName val="BQ"/>
      <sheetName val="upah bahan"/>
      <sheetName val="Analisa 2"/>
      <sheetName val="2-AHSP"/>
      <sheetName val="HSTANAH"/>
      <sheetName val="HSBETON"/>
      <sheetName val="Rkp"/>
      <sheetName val="As"/>
      <sheetName val="D-1"/>
      <sheetName val="Cover"/>
      <sheetName val="Bill of Qty MEP"/>
      <sheetName val="Basement Estimate"/>
      <sheetName val="HARGA ME"/>
      <sheetName val="Estimate"/>
      <sheetName val="01A- RAB"/>
      <sheetName val="JUDUL"/>
      <sheetName val="Cash2"/>
      <sheetName val="JABATAN"/>
      <sheetName val="DATA"/>
      <sheetName val="Analisa Upah _ Bahan Plum"/>
      <sheetName val="bhn "/>
      <sheetName val="HB "/>
      <sheetName val="Hrg_Sat"/>
      <sheetName val="Hargamat"/>
      <sheetName val="Analisa Harga Satuan"/>
      <sheetName val="INDEKS"/>
      <sheetName val="tknk"/>
      <sheetName val="basic_price"/>
      <sheetName val="CV"/>
      <sheetName val="Harga Bahan"/>
      <sheetName val="ISBL-CIV"/>
      <sheetName val="REF.ONLY"/>
      <sheetName val="Du_lieu"/>
      <sheetName val="satuan_pek_ars"/>
      <sheetName val="tb"/>
      <sheetName val="H_Satuan2"/>
      <sheetName val="REKAP_1_SECTION1"/>
      <sheetName val="DIREC_COST1"/>
      <sheetName val="form_besi1"/>
      <sheetName val="REKAP_STRUCTURE1"/>
      <sheetName val="Master_1_0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LO"/>
      <sheetName val="REKAP"/>
      <sheetName val="A"/>
      <sheetName val="MAP"/>
      <sheetName val="POS-4.1"/>
      <sheetName val="Rekap Dc"/>
      <sheetName val="PHU 05"/>
      <sheetName val="MAP-2"/>
      <sheetName val="NM"/>
      <sheetName val="LIFT DOM"/>
      <sheetName val="daftar harga"/>
      <sheetName val="struktur"/>
      <sheetName val="ESCON"/>
      <sheetName val="dboard( asli)"/>
      <sheetName val="RAB STR JETTY &amp; F.PENUNJANG"/>
      <sheetName val="Sheet6"/>
      <sheetName val="RAB_HREZ"/>
      <sheetName val="ANAL_HREZ"/>
      <sheetName val="NAME"/>
      <sheetName val="Supply Agrmnt"/>
      <sheetName val="Bengkel_str"/>
      <sheetName val="Bengkel_fin"/>
      <sheetName val="Pagar_hal"/>
      <sheetName val="Fasilitas"/>
      <sheetName val="AC_C"/>
      <sheetName val="Harga satuan"/>
      <sheetName val="HB0703"/>
      <sheetName val="APP-9"/>
      <sheetName val="Informasi"/>
      <sheetName val="koef"/>
      <sheetName val="Progres"/>
      <sheetName val="Currency Rate"/>
      <sheetName val="DAF-1"/>
      <sheetName val="Testing"/>
      <sheetName val="BM"/>
      <sheetName val="Pt"/>
      <sheetName val="Analisa RAB"/>
      <sheetName val="metode"/>
      <sheetName val="Daf 1"/>
      <sheetName val="gaji"/>
      <sheetName val="Sheet1"/>
      <sheetName val="FORM 3A"/>
      <sheetName val="Perhitungan RAB"/>
      <sheetName val="Tabel_Bantu"/>
      <sheetName val="Scedule"/>
      <sheetName val="harga2014"/>
      <sheetName val="RAB RIIL kayu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Harga ME "/>
      <sheetName val="B-P"/>
      <sheetName val="HARSAT-lhn"/>
      <sheetName val="Peralatan"/>
      <sheetName val="Unit Rate Indirect"/>
      <sheetName val="UMUM"/>
      <sheetName val="ANGGARAN"/>
      <sheetName val="grafik"/>
      <sheetName val="Rekap-SD"/>
      <sheetName val="AC"/>
      <sheetName val="pemasaran2013"/>
      <sheetName val="3. KONTRAK(stu)"/>
      <sheetName val="HIDRO"/>
      <sheetName val="HRG BHN"/>
      <sheetName val="Sub"/>
      <sheetName val="i-j. Pengalaman"/>
      <sheetName val="hsat-SD"/>
      <sheetName val="an-satuan"/>
      <sheetName val="I_KAMAR"/>
      <sheetName val="PENAWARAN"/>
      <sheetName val="Sit1"/>
      <sheetName val="Anls"/>
      <sheetName val="Hrg-Das"/>
      <sheetName val="Anal-1"/>
      <sheetName val="AnalisaSIPIL RIIL RAP"/>
      <sheetName val="DivX"/>
      <sheetName val="Anal "/>
      <sheetName val="bukan PNS"/>
      <sheetName val="Ana-ALAT"/>
      <sheetName val="BAHAN-2"/>
      <sheetName val="17.ALS-saluran+BC"/>
      <sheetName val="HARGA UPAH"/>
      <sheetName val="Sewa Alat-1"/>
      <sheetName val="SD (1)"/>
      <sheetName val="pricing"/>
      <sheetName val="Time Schedule"/>
      <sheetName val="KP1590_E"/>
      <sheetName val="Sum"/>
      <sheetName val="Bill of Qty"/>
      <sheetName val="A Paint Jotun Penguard"/>
      <sheetName val="BOQ ori"/>
      <sheetName val="Mon Upah"/>
      <sheetName val="BE-02"/>
      <sheetName val="Analisa Tekhnis"/>
      <sheetName val="견적기준"/>
      <sheetName val="dia-in"/>
      <sheetName val="ahas-ins"/>
      <sheetName val="DAF-2"/>
      <sheetName val="Fill this out first___"/>
      <sheetName val="3-DIV5"/>
      <sheetName val="DKH"/>
      <sheetName val="SUB TOTAL___"/>
      <sheetName val="ANALISA GR_x0000__x0000__x0000__x0000__x0000_GAH"/>
      <sheetName val="Analisa RAP"/>
      <sheetName val="Bahan B"/>
      <sheetName val="RAP"/>
      <sheetName val="Telusur"/>
      <sheetName val="Upah B"/>
      <sheetName val="Harsat Bahan"/>
      <sheetName val="TOEVOER"/>
      <sheetName val="HSA &amp; PAB"/>
      <sheetName val="Harga Upah "/>
      <sheetName val="JUML-SDM"/>
      <sheetName val="anal pipa"/>
      <sheetName val="Harsat Upah"/>
      <sheetName val="Analisa Prov'07"/>
      <sheetName val="COST"/>
      <sheetName val="D2.4"/>
      <sheetName val="D3-3"/>
      <sheetName val="D4.3 (TE)"/>
      <sheetName val="D5.3 (TF) "/>
      <sheetName val="D8.3 (TJ)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dasar"/>
      <sheetName val="KEUANGAN"/>
      <sheetName val="RENCANA KERJA"/>
      <sheetName val="Scenario"/>
      <sheetName val="TS"/>
      <sheetName val="SITE-E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3.ALS-STR-PDS"/>
      <sheetName val="TOTAL"/>
      <sheetName val="Harga"/>
      <sheetName val="Kuantitas &amp; Harga"/>
      <sheetName val="AHS (ci,str,ars)"/>
      <sheetName val="PAKET 1"/>
      <sheetName val="GFA-20-N"/>
      <sheetName val="FORM 7"/>
      <sheetName val="SBDY Jemb Tayan"/>
      <sheetName val="Evaporator"/>
      <sheetName val="610.04"/>
      <sheetName val="Door &amp; Window Podium"/>
      <sheetName val="San PD"/>
      <sheetName val="Str A"/>
      <sheetName val="Analisa Tend"/>
      <sheetName val="struktur tdk dipakai"/>
      <sheetName val="???"/>
      <sheetName val="BQ PABX"/>
      <sheetName val="G_SUMMARY"/>
      <sheetName val="NEX24 DB"/>
      <sheetName val="Sheet3"/>
      <sheetName val="Surat Pernyataan"/>
      <sheetName val="ANALISA GR?????GAH"/>
      <sheetName val="DF-7 (2)"/>
      <sheetName val="DF-7"/>
      <sheetName val="ANALISA GR"/>
      <sheetName val="ANALISA GR_____GAH"/>
      <sheetName val="BAHAN "/>
      <sheetName val="Harga bahan-1"/>
      <sheetName val="rekap1"/>
      <sheetName val="DETAIL POS 123"/>
      <sheetName val="___"/>
      <sheetName val="Agregat Halus &amp; Kasar"/>
      <sheetName val="Unit Cost"/>
      <sheetName val="Uraian Teknis"/>
      <sheetName val="2. Informasi"/>
      <sheetName val="Rekap Direct Cost"/>
      <sheetName val="Harga Sat Das"/>
      <sheetName val="NP"/>
      <sheetName val="Brdw"/>
      <sheetName val="Pricing-2"/>
      <sheetName val="Isolasi Luar Dalam"/>
      <sheetName val="Isolasi Luar"/>
      <sheetName val="Jabar"/>
      <sheetName val="Jateng"/>
      <sheetName val="Jatim"/>
      <sheetName val="Pusat"/>
      <sheetName val="Sulawesi"/>
      <sheetName val="Sumbagsel"/>
      <sheetName val="Progress"/>
      <sheetName val="WRItten(2)"/>
      <sheetName val="Bill rekap"/>
      <sheetName val="Rumus"/>
      <sheetName val="5-Peralatan"/>
      <sheetName val="Harsat Pekerjaan"/>
      <sheetName val="Harga Bahan &amp; Upah"/>
      <sheetName val="TABLE"/>
      <sheetName val="h-013211-2"/>
      <sheetName val="rekapan"/>
      <sheetName val="Terbilang"/>
      <sheetName val="HASAT DASAR"/>
      <sheetName val="H.SAT"/>
      <sheetName val="fill in first"/>
      <sheetName val="hafele"/>
      <sheetName val="ahs1"/>
      <sheetName val="ahs3"/>
      <sheetName val="SAT-DAS"/>
      <sheetName val="Personil"/>
      <sheetName val="Quantity"/>
      <sheetName val="Mall"/>
      <sheetName val="SP"/>
      <sheetName val="Structure"/>
      <sheetName val="DFT_ HRG BHN _ UPAH"/>
      <sheetName val="ANALISA STR _ ARS"/>
      <sheetName val="COST SUMM"/>
      <sheetName val="RAB REVISI"/>
      <sheetName val="Lamp_V"/>
      <sheetName val="HB_"/>
      <sheetName val="rek_det_1-3"/>
      <sheetName val="daftar_harga"/>
      <sheetName val="REF_ONLY"/>
      <sheetName val="Indirect_Const"/>
      <sheetName val="Sat~Bahu"/>
      <sheetName val="bayar_04_f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358">
          <cell r="G358">
            <v>22500</v>
          </cell>
        </row>
        <row r="360">
          <cell r="G360">
            <v>990</v>
          </cell>
        </row>
        <row r="457">
          <cell r="G457">
            <v>20000</v>
          </cell>
        </row>
        <row r="461">
          <cell r="G461">
            <v>25000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BAHAN M&amp;E"/>
      <sheetName val="BAHAN"/>
      <sheetName val="UPAH"/>
      <sheetName val="SEWA ALAT"/>
      <sheetName val="SEWAT ALAT-1"/>
      <sheetName val="Sinage DPRD"/>
      <sheetName val="ALS-rekap"/>
      <sheetName val="Q.ALS-saluran+BK"/>
      <sheetName val="R.ALS-plambing"/>
      <sheetName val="P.ALS.JL Non Standar"/>
      <sheetName val="L.4.Kunci ex. Griff"/>
      <sheetName val="A.ALS-PERSIAPAN Standar"/>
      <sheetName val="A.1.ALS-PERSIAPAN Non Standar"/>
      <sheetName val="B. ALS-TANAH"/>
      <sheetName val="B.1.ALAT BERAT"/>
      <sheetName val="C.ALS-STR-PDS"/>
      <sheetName val="C.1 ALS-PDS Non Standar"/>
      <sheetName val="C.1 ALS-PDS Non Standar (2)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ALS-KACA"/>
      <sheetName val="N.ALS-CAT"/>
      <sheetName val="O.ALS.BONGKARAN"/>
      <sheetName val="F&amp;K.ALS-KUSN"/>
      <sheetName val="R. SALURAN"/>
      <sheetName val="S.ALS-elek"/>
      <sheetName val="railing + carten wall"/>
      <sheetName val="Kichen sheet"/>
      <sheetName val="Tanaman"/>
      <sheetName val="analisa GRC"/>
      <sheetName val="Pohon"/>
      <sheetName val="Tower crane + pondasi"/>
    </sheetNames>
    <sheetDataSet>
      <sheetData sheetId="0"/>
      <sheetData sheetId="1"/>
      <sheetData sheetId="2"/>
      <sheetData sheetId="3">
        <row r="205">
          <cell r="G205">
            <v>152400</v>
          </cell>
        </row>
        <row r="206">
          <cell r="G206">
            <v>594740</v>
          </cell>
        </row>
        <row r="207">
          <cell r="G207">
            <v>59000</v>
          </cell>
        </row>
        <row r="316">
          <cell r="G316">
            <v>1397060</v>
          </cell>
        </row>
        <row r="514">
          <cell r="G514">
            <v>19210</v>
          </cell>
        </row>
        <row r="539">
          <cell r="G539">
            <v>18750</v>
          </cell>
        </row>
        <row r="541">
          <cell r="G541">
            <v>33250</v>
          </cell>
        </row>
        <row r="542">
          <cell r="G542">
            <v>128060</v>
          </cell>
        </row>
        <row r="544">
          <cell r="G544">
            <v>174550</v>
          </cell>
        </row>
        <row r="545">
          <cell r="G545">
            <v>232730</v>
          </cell>
        </row>
        <row r="600">
          <cell r="G600">
            <v>3307500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22">
          <cell r="H122">
            <v>1771370</v>
          </cell>
        </row>
      </sheetData>
      <sheetData sheetId="42"/>
      <sheetData sheetId="4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awaran"/>
      <sheetName val="RAB"/>
      <sheetName val="UPAH"/>
      <sheetName val="Bahan"/>
      <sheetName val="Peralatan"/>
      <sheetName val="Analis"/>
      <sheetName val="H.Satuan"/>
      <sheetName val="Scedul"/>
      <sheetName val="Network"/>
      <sheetName val="Metoda"/>
      <sheetName val="Daf.Alat"/>
      <sheetName val="Personil"/>
      <sheetName val="3.ALS-STR-PDS"/>
      <sheetName val="Sat~Bahu"/>
    </sheetNames>
    <sheetDataSet>
      <sheetData sheetId="0"/>
      <sheetData sheetId="1"/>
      <sheetData sheetId="2"/>
      <sheetData sheetId="3"/>
      <sheetData sheetId="4"/>
      <sheetData sheetId="5">
        <row r="1343">
          <cell r="D1343" t="str">
            <v>MEMBENTUK BADAN JALAN/SUBGRADE DENGAN TIMBUNAN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bsen"/>
      <sheetName val="RAB-GUB"/>
      <sheetName val="Analisa Tagih 2 ACC"/>
      <sheetName val="Sheet2"/>
      <sheetName val="RABSWA"/>
      <sheetName val="Sheet3"/>
      <sheetName val="bahan Nego"/>
      <sheetName val="ANALISA TAGIH"/>
      <sheetName val="Analisa"/>
      <sheetName val="Daf.Harga-Upah"/>
      <sheetName val="Analis"/>
      <sheetName val="H.Satuan"/>
      <sheetName val="Bahan"/>
      <sheetName val="3.ALS-STR-P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E13">
            <v>35000</v>
          </cell>
        </row>
        <row r="18">
          <cell r="E18">
            <v>50000</v>
          </cell>
        </row>
        <row r="23">
          <cell r="E23">
            <v>55000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(BQ)"/>
      <sheetName val="Arsitektur ( BQ )"/>
      <sheetName val="Tambah"/>
      <sheetName val="harsat"/>
      <sheetName val="anal"/>
      <sheetName val="BAU"/>
      <sheetName val="RekapBTL"/>
      <sheetName val="Gaji"/>
      <sheetName val="Persiapan"/>
      <sheetName val="Alat"/>
      <sheetName val="Bank"/>
      <sheetName val="Rupa"/>
      <sheetName val="DaftSub"/>
      <sheetName val="Daftmat"/>
      <sheetName val="rekap"/>
      <sheetName val="dash"/>
      <sheetName val="Sheet1"/>
      <sheetName val="Sheet2"/>
      <sheetName val="Sheet3"/>
      <sheetName val="Analisa STR"/>
    </sheetNames>
    <sheetDataSet>
      <sheetData sheetId="0" refreshError="1"/>
      <sheetData sheetId="1" refreshError="1"/>
      <sheetData sheetId="2" refreshError="1"/>
      <sheetData sheetId="3" refreshError="1">
        <row r="30">
          <cell r="H30">
            <v>115000</v>
          </cell>
        </row>
        <row r="32">
          <cell r="H32">
            <v>25740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- Norelec"/>
    </sheetNames>
    <sheetDataSet>
      <sheetData sheetId="0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Schedule"/>
      <sheetName val="LT&amp;Plafond"/>
      <sheetName val="Dinding"/>
      <sheetName val="Sanitair"/>
      <sheetName val="Kusen"/>
      <sheetName val="ANKusen"/>
      <sheetName val="Sch-Kusen"/>
      <sheetName val="QTY-Kusen"/>
      <sheetName val="Struktur"/>
      <sheetName val="Pilecaps"/>
      <sheetName val="Tie Beam"/>
      <sheetName val="Balok"/>
      <sheetName val="Cover"/>
      <sheetName val="Kolom"/>
      <sheetName val="Plat"/>
      <sheetName val="Tangga"/>
      <sheetName val="ANPrelim"/>
      <sheetName val="Lain-2"/>
      <sheetName val="M&amp;E"/>
      <sheetName val="AN-M&amp;E"/>
      <sheetName val="Analisa"/>
      <sheetName val="Rekap"/>
      <sheetName val="BOQ KJ-D &amp; KJ-E"/>
      <sheetName val="BOQ KJ-D &amp; K_x0000__x0000_E"/>
      <sheetName val="B - Norelec"/>
      <sheetName val="BAG_2"/>
      <sheetName val="BAG-2"/>
      <sheetName val="UMUM"/>
      <sheetName val="Kuantitas &amp; Harga"/>
      <sheetName val="AHS Marka"/>
      <sheetName val="BOQ KJ-D &amp; K??E"/>
      <sheetName val="TOWN"/>
      <sheetName val="BOQ KJ-D &amp; K"/>
      <sheetName val="Tie_Beam1"/>
      <sheetName val="BOQ_KJ-D_&amp;_KJ-E1"/>
      <sheetName val="BOQ_KJ-D_&amp;_KE"/>
      <sheetName val="Tie_Beam"/>
      <sheetName val="BOQ_KJ-D_&amp;_KJ-E"/>
      <sheetName val="HB"/>
      <sheetName val="TSS"/>
      <sheetName val="CPar"/>
      <sheetName val="ALAT"/>
      <sheetName val="7.PEK-STRUKTUR"/>
      <sheetName val="Daf 1"/>
      <sheetName val="BOQ KJ-D &amp; K__E"/>
      <sheetName val="PINTU DAN JENDELA"/>
      <sheetName val="FINISHING DINDING"/>
      <sheetName val="FINISHING LANTAI DAN WATERPROOF"/>
      <sheetName val="FINISHING CEILING"/>
      <sheetName val="PENGECATAN"/>
      <sheetName val="Addendum"/>
      <sheetName val="PERLENGKAPAN"/>
      <sheetName val="summary"/>
      <sheetName val="Bahan"/>
      <sheetName val="Isolasi Luar Dalam"/>
      <sheetName val="Isolasi Luar"/>
      <sheetName val="B _ Norelec"/>
      <sheetName val="bhn"/>
      <sheetName val="name"/>
      <sheetName val="DAF-1"/>
      <sheetName val="FORM X COST"/>
      <sheetName val="HRG BHN"/>
      <sheetName val="HRG- UPAH"/>
      <sheetName val="DAF-7"/>
      <sheetName val="KODE"/>
      <sheetName val="HRPar"/>
      <sheetName val="hrg-dsr"/>
      <sheetName val="SDAYA"/>
      <sheetName val="K"/>
      <sheetName val="H.Satuan"/>
      <sheetName val="Material"/>
      <sheetName val="STR"/>
      <sheetName val="DATA"/>
      <sheetName val="SAP"/>
      <sheetName val="Tie_Beam2"/>
      <sheetName val="BOQ_KJ-D_&amp;_KJ-E2"/>
      <sheetName val="B_-_Norelec"/>
      <sheetName val="BOQ_KJ-D_&amp;_K??E"/>
      <sheetName val="BOQ_KJ-D_&amp;_K"/>
      <sheetName val="BOQ_KJ-D_&amp;_K__E"/>
      <sheetName val="Kuantitas_&amp;_Harga"/>
      <sheetName val="AHS_Marka"/>
      <sheetName val="7_PEK-STRUKTUR"/>
      <sheetName val="Daf_1"/>
      <sheetName val="PINTU_DAN_JENDELA"/>
      <sheetName val="FINISHING_DINDING"/>
      <sheetName val="FINISHING_LANTAI_DAN_WATERPROOF"/>
      <sheetName val="FINISHING_CEILING"/>
      <sheetName val="B___Norelec"/>
      <sheetName val="Isolasi_Luar_Dalam"/>
      <sheetName val="Isolasi_Luar"/>
      <sheetName val="Balok_1"/>
      <sheetName val="Daf.Harga-Upah"/>
      <sheetName val="HARGA SATUAN 1 (2)"/>
      <sheetName val="Uraian Teknis"/>
      <sheetName val="Pipe"/>
      <sheetName val="Mall"/>
      <sheetName val="DAF_7"/>
      <sheetName val="G_SUMMARY"/>
      <sheetName val="Rekap Direct Cost"/>
      <sheetName val="REKAP_STRUKTUR"/>
      <sheetName val="Upah"/>
      <sheetName val="daftar harga satuan"/>
      <sheetName val="harsat"/>
      <sheetName val="I-KAMAR"/>
      <sheetName val="KODE BAHAN"/>
      <sheetName val="INPUT AGST"/>
      <sheetName val="KODE UPAH"/>
      <sheetName val="REKAP GROSS"/>
      <sheetName val="GRAND REKAP"/>
      <sheetName val="Bill of Qty"/>
      <sheetName val="rab me (by owner) "/>
      <sheetName val="BQ (by owner)"/>
      <sheetName val="rab me (fisik)"/>
      <sheetName val="prog-mgu"/>
      <sheetName val="reschedule"/>
      <sheetName val="REKAP ADD"/>
      <sheetName val="REKAP INDUK"/>
      <sheetName val="RAB SIPIL A"/>
      <sheetName val="RAB SIPIL B"/>
      <sheetName val="RAB SIPIL C"/>
      <sheetName val="DDG PANJAT"/>
      <sheetName val="PERCEPATAN"/>
      <sheetName val="ANAL"/>
      <sheetName val="SUB REKAP ME"/>
      <sheetName val="PLUMBING BLOCK A"/>
      <sheetName val="PLUMBING BLOCK B"/>
      <sheetName val="PLUMBING BLOCK C"/>
      <sheetName val="ELEKTRIKAL A"/>
      <sheetName val="ELEKTRIKAL B"/>
      <sheetName val="ELEKTRIKAL C"/>
      <sheetName val="T RENDAH"/>
      <sheetName val="TLP A"/>
      <sheetName val="TLP B"/>
      <sheetName val="TLP C"/>
      <sheetName val="LAN A"/>
      <sheetName val="LAN B"/>
      <sheetName val="LAN C"/>
      <sheetName val="SOUND ABC"/>
      <sheetName val="FIRE A"/>
      <sheetName val="FIRE B"/>
      <sheetName val="FIRE C"/>
      <sheetName val="CCTV A"/>
      <sheetName val="CCTV B"/>
      <sheetName val="CCTV C"/>
      <sheetName val="GENSET"/>
      <sheetName val="SPEK ME (gakdipakai)"/>
      <sheetName val="Analisa Harga Satuan"/>
      <sheetName val="UPAHBAHAN"/>
      <sheetName val="SAT-BHN"/>
      <sheetName val="A"/>
      <sheetName val="daftar harga dan upah"/>
      <sheetName val="Schedule_x0000__x0000__x0000__x0000__x0000__x0000__x0001__x0000_ᢀٸ_x0000__x0000__x0002__x0000_ᢘٸ_x0000__x0000__x0003__x0000_ꂰƈ_x0000_"/>
      <sheetName val="ANA"/>
      <sheetName val="rab - persiapan &amp; lantai-1"/>
      <sheetName val="A-ars"/>
      <sheetName val="Labour"/>
      <sheetName val=" R A B"/>
      <sheetName val="Basic"/>
      <sheetName val="Rekap Analisa"/>
      <sheetName val="Upah dan Bahan "/>
      <sheetName val="hargaSatuan"/>
      <sheetName val="villa"/>
      <sheetName val="Analisa Alat"/>
      <sheetName val="Schedule??????_x0001_?ᢀٸ??_x0002_?ᢘٸ??_x0003_?ꂰƈ?"/>
      <sheetName val="Rekap Prelim"/>
      <sheetName val="BOQ KJ-D &amp; K_x0000_E"/>
      <sheetName val="SEX"/>
      <sheetName val="NP"/>
      <sheetName val="DAF-2"/>
      <sheetName val=""/>
      <sheetName val="AN-ME"/>
      <sheetName val="PMK"/>
      <sheetName val="Draft RAP Jalan Magelang"/>
      <sheetName val="ANALISA SOFT"/>
      <sheetName val="daf-3(OK)"/>
      <sheetName val="daf-7(OK)"/>
      <sheetName val="Analisa Upah &amp; Bahan Plum"/>
      <sheetName val="Schedule_______x0001__ᢀٸ___x0002__ᢘٸ___x0003__ꂰƈ_"/>
      <sheetName val="harga "/>
      <sheetName val="BOQ KJ-D &amp; K_x005f_x0000__x005f_x0000_E"/>
      <sheetName val="Ahs.2"/>
      <sheetName val="Ahs.1"/>
      <sheetName val="Analisa Baku ME"/>
      <sheetName val="A LIS"/>
      <sheetName val="Meth "/>
      <sheetName val="H_Satuan"/>
      <sheetName val="Daf-harga"/>
      <sheetName val="Surat"/>
      <sheetName val="Input"/>
      <sheetName val="Koefisien"/>
      <sheetName val="Terbilang"/>
      <sheetName val="Schedule_x005f_x0000__x005f_x0000__x005f_x0000__x"/>
      <sheetName val="Schedule_______x005f_x0001__ᢀٸ___x000"/>
      <sheetName val="DATA1"/>
      <sheetName val="HarDasTenaga"/>
      <sheetName val="HarDasMat"/>
      <sheetName val="bd"/>
      <sheetName val="hardas"/>
      <sheetName val="ANALISA PEK.UMUM"/>
      <sheetName val="BOQ KJ-D &amp; K?E"/>
      <sheetName val="Formula"/>
      <sheetName val="BOQ KJ-D &amp; K_E"/>
      <sheetName val="an. struktur"/>
      <sheetName val="Dashboard"/>
      <sheetName val="3"/>
      <sheetName val="4"/>
      <sheetName val="Daftar Upah"/>
      <sheetName val="ch"/>
      <sheetName val="BQ ARS"/>
      <sheetName val="BQ-Structur"/>
      <sheetName val="Rekap RAP real (2)"/>
      <sheetName val="Koef"/>
      <sheetName val="PO-2"/>
      <sheetName val="SCH"/>
      <sheetName val="K 013"/>
      <sheetName val="K 016"/>
      <sheetName val="K 017"/>
      <sheetName val="K 018"/>
      <sheetName val="K 020"/>
      <sheetName val="K 026"/>
      <sheetName val="K 030"/>
      <sheetName val="K 035"/>
      <sheetName val="K 040"/>
      <sheetName val="K 110"/>
      <sheetName val="K 116"/>
      <sheetName val="K 117"/>
      <sheetName val="K 121"/>
      <sheetName val="K 123"/>
      <sheetName val="K 124"/>
      <sheetName val="K 220"/>
      <sheetName val="K 224"/>
      <sheetName val="K 225"/>
      <sheetName val="K 231"/>
      <sheetName val="K 310"/>
      <sheetName val="K 320"/>
      <sheetName val="K 321"/>
      <sheetName val="K 322"/>
      <sheetName val="K 325"/>
      <sheetName val="K 341"/>
      <sheetName val="K 410"/>
      <sheetName val="K 422"/>
      <sheetName val="K 424"/>
      <sheetName val="K 511"/>
      <sheetName val="K 513"/>
      <sheetName val="K 515"/>
      <sheetName val="K 516"/>
      <sheetName val="K 521"/>
      <sheetName val="K 523"/>
      <sheetName val="K 528"/>
      <sheetName val="K 530"/>
      <sheetName val="K 612"/>
      <sheetName val="K 615"/>
      <sheetName val="K 616"/>
      <sheetName val="K 617"/>
      <sheetName val="K 618"/>
      <sheetName val="K 621"/>
      <sheetName val="K 631"/>
      <sheetName val="K 636"/>
      <sheetName val="K 637"/>
      <sheetName val="K 638"/>
      <sheetName val="K 641"/>
      <sheetName val="K 710"/>
      <sheetName val="K 715"/>
      <sheetName val="K 720"/>
      <sheetName val="K 721"/>
      <sheetName val="K 725"/>
      <sheetName val="K 730"/>
      <sheetName val="K 810"/>
      <sheetName val="K 815"/>
      <sheetName val="K 880"/>
      <sheetName val="Anls teknis"/>
      <sheetName val="REKAPITULASI"/>
      <sheetName val="RAB"/>
      <sheetName val="ANLS-K"/>
      <sheetName val="3-DIV4"/>
      <sheetName val="Bhn&amp;upah"/>
      <sheetName val="U&amp;B"/>
      <sheetName val="DI.Gadung-1"/>
      <sheetName val="SAT_BHN"/>
      <sheetName val="Rupiah"/>
      <sheetName val="DAF. 1B"/>
      <sheetName val="TATA UDARA"/>
      <sheetName val="ELEKTRIKAL"/>
      <sheetName val="io Video_x0000_)_x0000__x0000__x0000__x001f_[RAB KPP THP 5 64"/>
      <sheetName val="Schedule_x0000__x0000__x0000__x0000__x0000__x0000__x0001__x0000_??_x0000__x0000__x0002__x0000_??_x0000__x0000__x0003__x0000_??_x0000_"/>
      <sheetName val="io Video?)???_x001f_[RAB KPP THP 5 64"/>
      <sheetName val="Schedule??????_x0001_?????_x0002_?????_x0003_????"/>
      <sheetName val="Upah ,bahan"/>
      <sheetName val="ANK"/>
      <sheetName val="STAFF"/>
      <sheetName val="RAB ME"/>
      <sheetName val="io Video"/>
      <sheetName val="io Video_)____x001f__RAB KPP THP 5 64"/>
      <sheetName val="Schedule_______x0001_______x0002_______x0003_____"/>
      <sheetName val="Schedule_______x0001__??___x0002__??___x0003__??_"/>
      <sheetName val="BSM"/>
      <sheetName val="str-analisa"/>
      <sheetName val="BOQ KJ-D &amp; K_x005f_x005f_x005f_x0000__x005f"/>
      <sheetName val="Schedule??????_x005f_x0001_?ᢀٸ??_x000"/>
      <sheetName val="daf_3_OK_"/>
      <sheetName val="daf_7_OK_"/>
      <sheetName val="tabel "/>
      <sheetName val="UBA"/>
      <sheetName val="anls SNI"/>
      <sheetName val="SITE-E"/>
      <sheetName val="Sat Bah _ Up"/>
      <sheetName val="SITE-UTL"/>
      <sheetName val="SAT_SEWA ALAT"/>
      <sheetName val="SAT_UPAH"/>
      <sheetName val="SAT_BAHAN"/>
      <sheetName val="Rekap Biaya"/>
      <sheetName val="Sub"/>
      <sheetName val="Faktor Markup"/>
      <sheetName val="SUM_Steel-Strc"/>
      <sheetName val="Schedule_x005f_x005f_x005f_x0000__x005f_x005f_x00"/>
      <sheetName val="Schedule_______x005f_x005f_x005f_x0001__ᢀٸ_"/>
      <sheetName val="STR(CANCEL)"/>
      <sheetName val="PEMBESIAN BALOK INDUK!"/>
      <sheetName val="Schedule_______x005f_x0001__??___x000"/>
      <sheetName val="Schedule_______x005f_x0001_______x000"/>
      <sheetName val="Basic P"/>
      <sheetName val="BQ"/>
      <sheetName val="304-06"/>
      <sheetName val="abcdef"/>
      <sheetName val="MU"/>
      <sheetName val="Analis"/>
      <sheetName val="NAMES"/>
      <sheetName val="memory"/>
      <sheetName val="Kategori"/>
      <sheetName val="M+MC"/>
      <sheetName val="rekap.c"/>
      <sheetName val="CEK"/>
      <sheetName val="AHS"/>
      <sheetName val="ikh"/>
      <sheetName val="Valuation"/>
      <sheetName val="Tie_Beam3"/>
      <sheetName val="BOQ_KJ-D_&amp;_KJ-E3"/>
      <sheetName val="BOQ_KJ-D_&amp;_K__E1"/>
      <sheetName val="B_-_Norelec1"/>
      <sheetName val="BOQ_KJ-D_&amp;_K1"/>
      <sheetName val="Kuantitas_&amp;_Harga1"/>
      <sheetName val="AHS_Marka1"/>
      <sheetName val="7_PEK-STRUKTUR1"/>
      <sheetName val="Daf_11"/>
      <sheetName val="PINTU_DAN_JENDELA1"/>
      <sheetName val="FINISHING_DINDING1"/>
      <sheetName val="FINISHING_LANTAI_DAN_WATERPROO1"/>
      <sheetName val="FINISHING_CEILING1"/>
      <sheetName val="B___Norelec1"/>
      <sheetName val="Isolasi_Luar_Dalam1"/>
      <sheetName val="Isolasi_Luar1"/>
      <sheetName val="FORM_X_COST"/>
      <sheetName val="Daf_Harga-Upah"/>
      <sheetName val="HRG_BHN"/>
      <sheetName val="HARGA_SATUAN_1_(2)"/>
      <sheetName val="Uraian_Teknis"/>
      <sheetName val="Rekap_Direct_Cost"/>
      <sheetName val="REKAP_ADD"/>
      <sheetName val="REKAP_INDUK"/>
      <sheetName val="RAB_SIPIL_A"/>
      <sheetName val="RAB_SIPIL_B"/>
      <sheetName val="RAB_SIPIL_C"/>
      <sheetName val="DDG_PANJAT"/>
      <sheetName val="SUB_REKAP_ME"/>
      <sheetName val="PLUMBING_BLOCK_A"/>
      <sheetName val="lamp. 12"/>
      <sheetName val="BOQ KJ-D &amp; K_x005f_x0000_E"/>
      <sheetName val="io Video_x005f_x0000_)_x005f_x0000__x005f_x0000__"/>
      <sheetName val="io Video_)____x005f_x001f__RAB KPP TH"/>
      <sheetName val="BOQ KJ-D &amp; K_x005f_x005f_x005f_x005f_x005f_x005f_"/>
      <sheetName val="io Video?)???_x005f_x001f_[RAB KPP TH"/>
      <sheetName val="Schedule??????_x005f_x0001_?????_x000"/>
      <sheetName val="Schedule??????_x005f_x005f_x005f_x0001_?ᢀٸ?"/>
      <sheetName val="BOQ KJ-D &amp; K_x005f_x005f_x005f_x0000_E"/>
      <sheetName val="io Video_x005f_x005f_x005f_x0000_)_x005f_x005f_x0"/>
      <sheetName val="io Video_)____x005f_x005f_x005f_x001f__RAB "/>
      <sheetName val="Schedule_______x005f_x005f_x005f_x0001_____"/>
      <sheetName val="Schedule_______x005f_x005f_x005f_x005f_x005"/>
      <sheetName val="Schedule_x005f_x005f_x005f_x005f_x005f_x005f_x000"/>
      <sheetName val="io Video_x005f_x005f_x005f_x005f_x005f_x005f_x000"/>
      <sheetName val="io Video_)____x005f_x005f_x005f_x005f_x005f"/>
      <sheetName val="Schedule_x005f_x005f_x005f_x005f_x005f_x005f_x005"/>
      <sheetName val="ba-opname"/>
      <sheetName val="Rate"/>
      <sheetName val="Schedule_______x005f_x005f_x005f_x0001__??_"/>
      <sheetName val="RAB &amp; HASAT"/>
      <sheetName val="."/>
      <sheetName val="Asumsi"/>
      <sheetName val="prelim"/>
      <sheetName val="analisa (2)"/>
      <sheetName val="Bill of Qty MEP"/>
      <sheetName val="har_sat_han"/>
      <sheetName val="A.HARSAT ARS"/>
      <sheetName val="41,9&amp;36,3"/>
      <sheetName val="kode rekening"/>
      <sheetName val="HARGA BAHAN DAN UPAH"/>
      <sheetName val="FR"/>
      <sheetName val="DAF_2"/>
      <sheetName val="DAF-9"/>
      <sheetName val="COST"/>
      <sheetName val="AN.BTNCOT (2)"/>
      <sheetName val="B-P"/>
      <sheetName val="K.Lokal"/>
      <sheetName val="OFFICE 2 LT"/>
      <sheetName val="divII"/>
      <sheetName val="D3.1"/>
      <sheetName val="Tie Beam GN"/>
      <sheetName val="PileCap"/>
      <sheetName val="Sat Bah &amp; Up"/>
      <sheetName val="calc-2"/>
      <sheetName val="analisa K"/>
      <sheetName val="plumbing"/>
      <sheetName val="Analisa 2"/>
      <sheetName val="DKH"/>
      <sheetName val="GRAND_REKAP"/>
      <sheetName val="GRAND_REKAP1"/>
      <sheetName val="HRG_BHN1"/>
      <sheetName val="io Video_x005f_x005f_x005f_x005f_x005f_x005f_x005"/>
      <sheetName val="div7"/>
      <sheetName val="LAMP-A"/>
      <sheetName val="Harsat BHN AR,M"/>
      <sheetName val="BOQ_KJ-D_&amp;_K??E1"/>
      <sheetName val="PLUMBING_BLOCK_B"/>
      <sheetName val="PLUMBING_BLOCK_C"/>
      <sheetName val="ELEKTRIKAL_A"/>
      <sheetName val="ELEKTRIKAL_B"/>
      <sheetName val="ELEKTRIKAL_C"/>
      <sheetName val="T_RENDAH"/>
      <sheetName val="TLP_A"/>
      <sheetName val="TLP_B"/>
      <sheetName val="TLP_C"/>
      <sheetName val="LAN_A"/>
      <sheetName val="LAN_B"/>
      <sheetName val="LAN_C"/>
      <sheetName val="SOUND_ABC"/>
      <sheetName val="FIRE_A"/>
      <sheetName val="FIRE_B"/>
      <sheetName val="FIRE_C"/>
      <sheetName val="CCTV_A"/>
      <sheetName val="CCTV_B"/>
      <sheetName val="CCTV_C"/>
      <sheetName val="SPEK_ME_(gakdipakai)"/>
      <sheetName val="daftar_harga_satuan"/>
      <sheetName val="KODE_BAHAN"/>
      <sheetName val="INPUT_AGST"/>
      <sheetName val="KODE_UPAH"/>
      <sheetName val="REKAP_GROSS"/>
      <sheetName val="HRG-_UPAH"/>
      <sheetName val="rab_me_(by_owner)_"/>
      <sheetName val="BQ_(by_owner)"/>
      <sheetName val="rab_me_(fisik)"/>
      <sheetName val="Analisa_Harga_Satuan"/>
      <sheetName val="Bill_of_Qty"/>
      <sheetName val="Tie_Beam4"/>
      <sheetName val="BOQ_KJ-D_&amp;_KJ-E4"/>
      <sheetName val="BOQ_KJ-D_&amp;_K??E2"/>
      <sheetName val="B_-_Norelec2"/>
      <sheetName val="BOQ_KJ-D_&amp;_K2"/>
      <sheetName val="Kuantitas_&amp;_Harga2"/>
      <sheetName val="AHS_Marka2"/>
      <sheetName val="7_PEK-STRUKTUR2"/>
      <sheetName val="Daf_12"/>
      <sheetName val="BOQ_KJ-D_&amp;_K__E2"/>
      <sheetName val="PINTU_DAN_JENDELA2"/>
      <sheetName val="FINISHING_DINDING2"/>
      <sheetName val="FINISHING_LANTAI_DAN_WATERPROO2"/>
      <sheetName val="FINISHING_CEILING2"/>
      <sheetName val="B___Norelec2"/>
      <sheetName val="Isolasi_Luar_Dalam2"/>
      <sheetName val="Isolasi_Luar2"/>
      <sheetName val="FORM_X_COST1"/>
      <sheetName val="H_Satuan1"/>
      <sheetName val="Daf_Harga-Upah1"/>
      <sheetName val="HARGA_SATUAN_1_(2)1"/>
      <sheetName val="Uraian_Teknis1"/>
      <sheetName val="Rekap_Direct_Cost1"/>
      <sheetName val="REKAP_ADD1"/>
      <sheetName val="REKAP_INDUK1"/>
      <sheetName val="RAB_SIPIL_A1"/>
      <sheetName val="RAB_SIPIL_B1"/>
      <sheetName val="RAB_SIPIL_C1"/>
      <sheetName val="DDG_PANJAT1"/>
      <sheetName val="SUB_REKAP_ME1"/>
      <sheetName val="PLUMBING_BLOCK_A1"/>
      <sheetName val="PLUMBING_BLOCK_B1"/>
      <sheetName val="PLUMBING_BLOCK_C1"/>
      <sheetName val="ELEKTRIKAL_A1"/>
      <sheetName val="ELEKTRIKAL_B1"/>
      <sheetName val="ELEKTRIKAL_C1"/>
      <sheetName val="T_RENDAH1"/>
      <sheetName val="TLP_A1"/>
      <sheetName val="TLP_B1"/>
      <sheetName val="TLP_C1"/>
      <sheetName val="LAN_A1"/>
      <sheetName val="LAN_B1"/>
      <sheetName val="LAN_C1"/>
      <sheetName val="RAB SITE"/>
      <sheetName val="DHS"/>
      <sheetName val="HPP"/>
      <sheetName val="Kode kategori Nas+DVO III"/>
      <sheetName val="Rincian"/>
      <sheetName val="komponen"/>
      <sheetName val="anls ttk"/>
      <sheetName val="Vol_dinding"/>
      <sheetName val="SOUND_ABC1"/>
      <sheetName val="FIRE_A1"/>
      <sheetName val="FIRE_B1"/>
      <sheetName val="FIRE_C1"/>
      <sheetName val="CCTV_A1"/>
      <sheetName val="CCTV_B1"/>
      <sheetName val="CCTV_C1"/>
      <sheetName val="SPEK_ME_(gakdipakai)1"/>
      <sheetName val="daftar_harga_satuan1"/>
      <sheetName val="KODE_BAHAN1"/>
      <sheetName val="INPUT_AGST1"/>
      <sheetName val="KODE_UPAH1"/>
      <sheetName val="REKAP_GROSS1"/>
      <sheetName val="HRG-_UPAH1"/>
      <sheetName val="rab_me_(by_owner)_1"/>
      <sheetName val="BQ_(by_owner)1"/>
      <sheetName val="rab_me_(fisik)1"/>
      <sheetName val="Analisa_Harga_Satuan1"/>
      <sheetName val="Bill_of_Qty1"/>
      <sheetName val="harga"/>
      <sheetName val="14"/>
      <sheetName val="15"/>
      <sheetName val="9"/>
      <sheetName val="D"/>
      <sheetName val="7"/>
      <sheetName val="Penjumlahan"/>
      <sheetName val="Unit Rate"/>
      <sheetName val="B"/>
      <sheetName val="rincian per proyek"/>
      <sheetName val="hs_ars"/>
      <sheetName val="B&amp;U"/>
      <sheetName val="Klm-Mnl"/>
      <sheetName val="REF.ONLY"/>
      <sheetName val="SCH5"/>
      <sheetName val="UNITPRICE"/>
      <sheetName val="I_KAMAR"/>
      <sheetName val="INDIRECT COST-PART l"/>
      <sheetName val="A REKAP"/>
      <sheetName val="ANLS_ BETON R. KELAS"/>
      <sheetName val="BAHAN &amp; UPAH BAJA"/>
      <sheetName val="Analisa Upah _ Bahan Plum"/>
      <sheetName val="D-1"/>
      <sheetName val="TOEVOER"/>
      <sheetName val="Rp"/>
      <sheetName val="Potongan"/>
      <sheetName val="BPM"/>
      <sheetName val="URAIAN ANALIS"/>
      <sheetName val="an-satuan"/>
      <sheetName val="UR-TEKNIS"/>
      <sheetName val="ANALISA GRS TENGAH"/>
      <sheetName val="TOTAL"/>
      <sheetName val="MAPDC"/>
      <sheetName val="HARGA UPAH"/>
      <sheetName val="anal_hs"/>
      <sheetName val="Rekap-SD"/>
      <sheetName val="IPL_SCHEDULE"/>
      <sheetName val="SBD"/>
      <sheetName val="Harga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">
          <cell r="L10">
            <v>1.06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LS-ARSITEK"/>
      <sheetName val="ALS-KUSEN&amp;KUNCI.ADM"/>
      <sheetName val="ALS-KUSEN.ASM"/>
      <sheetName val="ALS-TANAMAN"/>
      <sheetName val="Analisa"/>
      <sheetName val="Daf.Harga-Upah"/>
      <sheetName val="Analis"/>
    </sheetNames>
    <sheetDataSet>
      <sheetData sheetId="0" refreshError="1"/>
      <sheetData sheetId="1" refreshError="1"/>
      <sheetData sheetId="2" refreshError="1">
        <row r="15">
          <cell r="G15">
            <v>90000</v>
          </cell>
        </row>
        <row r="41">
          <cell r="G41">
            <v>750000</v>
          </cell>
        </row>
        <row r="102">
          <cell r="G102">
            <v>500000</v>
          </cell>
        </row>
      </sheetData>
      <sheetData sheetId="3" refreshError="1">
        <row r="18">
          <cell r="F18">
            <v>55000</v>
          </cell>
        </row>
        <row r="24">
          <cell r="F24">
            <v>60000</v>
          </cell>
        </row>
        <row r="30">
          <cell r="F30">
            <v>70000</v>
          </cell>
        </row>
        <row r="117">
          <cell r="G117">
            <v>152500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Rekap"/>
      <sheetName val="Bill"/>
      <sheetName val="Material"/>
      <sheetName val="Upah"/>
      <sheetName val="Furniture"/>
      <sheetName val="Summery ME"/>
      <sheetName val="Bill Item Ac"/>
      <sheetName val="Lift"/>
      <sheetName val="Khusus"/>
      <sheetName val="Electrical"/>
      <sheetName val="Mekanikal"/>
      <sheetName val="Sheet1"/>
      <sheetName val="Analisa"/>
      <sheetName val="harsat"/>
      <sheetName val="An.Ars"/>
      <sheetName val="bahan"/>
      <sheetName val="Bill of Qty"/>
      <sheetName val="H.Satuan"/>
      <sheetName val="Divisi1"/>
      <sheetName val="REKAP_VOLUME"/>
      <sheetName val="SUM"/>
      <sheetName val="RAB ME"/>
      <sheetName val="harsat_"/>
      <sheetName val="DAFTAR_8"/>
      <sheetName val="TOTAL"/>
      <sheetName val="DAFTAR 7"/>
      <sheetName val="LO"/>
      <sheetName val="FINISHING"/>
      <sheetName val="SJRH KENAIKAN"/>
      <sheetName val="BQ"/>
      <sheetName val="ANAL"/>
      <sheetName val="HRG BHN"/>
      <sheetName val="BTL-Bau"/>
      <sheetName val="Ans Kom Precast"/>
      <sheetName val="UPAH &amp; BHN"/>
      <sheetName val="D6"/>
      <sheetName val="D7"/>
      <sheetName val="Management"/>
      <sheetName val="DU-5"/>
      <sheetName val="Analisa &amp; Upah"/>
      <sheetName val="data"/>
      <sheetName val="ANALISA HARGA SATUAN"/>
      <sheetName val="Koef"/>
      <sheetName val="Rekap Direct Cost"/>
      <sheetName val="PAD-F"/>
      <sheetName val="Daf.Harga-Upah"/>
      <sheetName val="BOQ KSN"/>
      <sheetName val="B - Norelec"/>
      <sheetName val="formminat"/>
      <sheetName val="HARGA MATERIAL"/>
      <sheetName val="Embong-Malang"/>
      <sheetName val="A"/>
      <sheetName val="C-OFF"/>
      <sheetName val="Rekapitulasi"/>
      <sheetName val="Basic"/>
      <sheetName val="Abk (ok!)"/>
      <sheetName val="RAB"/>
      <sheetName val="Summery_ME"/>
      <sheetName val="Bill_Item_Ac"/>
      <sheetName val="UPAH DAN BAHAN"/>
      <sheetName val="B"/>
      <sheetName val="Isolasi Luar Dalam"/>
      <sheetName val="Isolasi Luar"/>
      <sheetName val="DAF-1"/>
      <sheetName val="B_-_Norelec"/>
      <sheetName val="H_Satuan"/>
      <sheetName val="Harsat BHN AR,M"/>
      <sheetName val="Koefisien"/>
      <sheetName val="HB"/>
      <sheetName val="AN-ME"/>
      <sheetName val="UPAHBAHAN"/>
      <sheetName val="Memb Schd"/>
      <sheetName val="BM"/>
      <sheetName val="Harga Bahan"/>
      <sheetName val="LISTRIK"/>
      <sheetName val="bahan-upah"/>
      <sheetName val="alt 2 TAMPIL RAKOR"/>
      <sheetName val="PRY.02 (LAPRN- WK)"/>
      <sheetName val="Harga Bahan &amp; Upah"/>
      <sheetName val="BREAKDOWN"/>
      <sheetName val="BTL-Persiapan"/>
      <sheetName val="BTL-alat"/>
      <sheetName val="BTL-Rupa"/>
      <sheetName val="dft-harga"/>
      <sheetName val="Tabels"/>
      <sheetName val="daf-3(OK)"/>
      <sheetName val="daf-7(OK)"/>
      <sheetName val="metode"/>
      <sheetName val="Harga Satuan"/>
      <sheetName val="Bahan "/>
      <sheetName val="Pekerjaan "/>
      <sheetName val="Analisa 2"/>
      <sheetName val="Ahs.2"/>
      <sheetName val="Ahs.1"/>
      <sheetName val="ANALISA PEK.UMUM"/>
      <sheetName val="TE TS FA LAN MATV"/>
      <sheetName val="div3"/>
      <sheetName val="Upah&amp;Bahan"/>
      <sheetName val="ONSIDE MTRL"/>
      <sheetName val="Tie Beam GN"/>
      <sheetName val="PileCap"/>
      <sheetName val="Harsat Upah"/>
      <sheetName val="Bill No 6 Koord &amp; Attendance"/>
      <sheetName val="DAF-7"/>
      <sheetName val="SUM_Steel-Strc"/>
    </sheetNames>
    <sheetDataSet>
      <sheetData sheetId="0" refreshError="1"/>
      <sheetData sheetId="1" refreshError="1"/>
      <sheetData sheetId="2" refreshError="1"/>
      <sheetData sheetId="3" refreshError="1">
        <row r="55">
          <cell r="F55">
            <v>5000</v>
          </cell>
        </row>
      </sheetData>
      <sheetData sheetId="4" refreshError="1">
        <row r="33">
          <cell r="F33">
            <v>20000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Material"/>
      <sheetName val="Upah"/>
      <sheetName val="bahan"/>
      <sheetName val="Analisa"/>
    </sheetNames>
    <sheetDataSet>
      <sheetData sheetId="0" refreshError="1">
        <row r="19">
          <cell r="F19">
            <v>8500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aspal ciamis"/>
      <sheetName val="perhitungan KAWALI"/>
      <sheetName val="perhitungan Cijulang"/>
      <sheetName val="Daftar Kode Analis"/>
      <sheetName val="Rutin"/>
      <sheetName val="Perhitungan sewa alat"/>
      <sheetName val="Jilid"/>
      <sheetName val="analis"/>
      <sheetName val="WIL I uptd Panumbangan"/>
      <sheetName val="WIL II uptd Kawali"/>
      <sheetName val="WIL III uptd Ciamis"/>
      <sheetName val="WIL IV uptd Rancah"/>
      <sheetName val="WIL V uptd Banjarsari"/>
      <sheetName val="WIL VI uptd Pangandaran"/>
      <sheetName val="WIL VII uptd Cijulang"/>
      <sheetName val="REKAPITULASI"/>
      <sheetName val="Sheet2"/>
      <sheetName val="rekap bahan dan alat"/>
      <sheetName val="upah"/>
      <sheetName val="REKAP"/>
      <sheetName val="REKAP (2)"/>
      <sheetName val="REKAP (3)"/>
      <sheetName val="HARGA"/>
      <sheetName val="Material"/>
      <sheetName val="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2">
          <cell r="J112">
            <v>70000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base"/>
      <sheetName val="Analisa Angkut"/>
      <sheetName val="Mos"/>
      <sheetName val="Uph&amp; Bhn"/>
      <sheetName val="Analis"/>
      <sheetName val="Metode"/>
      <sheetName val="Jadwal"/>
      <sheetName val="Harsat"/>
      <sheetName val="Sheet1"/>
      <sheetName val="Rab"/>
      <sheetName val="Sheet2"/>
      <sheetName val="Rekap"/>
      <sheetName val="rekap bahan dan alat"/>
      <sheetName val="HARGA"/>
      <sheetName val="Material"/>
      <sheetName val="upah"/>
    </sheetNames>
    <sheetDataSet>
      <sheetData sheetId="0"/>
      <sheetData sheetId="1"/>
      <sheetData sheetId="2"/>
      <sheetData sheetId="3"/>
      <sheetData sheetId="4"/>
      <sheetData sheetId="5">
        <row r="22">
          <cell r="G22">
            <v>33500</v>
          </cell>
        </row>
        <row r="24">
          <cell r="G24">
            <v>38500</v>
          </cell>
        </row>
        <row r="26">
          <cell r="G26">
            <v>28000</v>
          </cell>
        </row>
        <row r="28">
          <cell r="G28">
            <v>21000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Analisa"/>
      <sheetName val="Harga Satuan"/>
      <sheetName val="BAHAN_STR"/>
      <sheetName val="HB"/>
      <sheetName val="D3_1"/>
      <sheetName val="Koefisien"/>
      <sheetName val="KOLAM RENANG"/>
      <sheetName val="jalan akses"/>
      <sheetName val="GRC BELAKANG"/>
      <sheetName val="vo 90 plafon driveway"/>
      <sheetName val="vo 90 plafon driveway (2)"/>
      <sheetName val="Hrg.Sat"/>
      <sheetName val="D3.1"/>
      <sheetName val="listrik"/>
      <sheetName val="D4"/>
      <sheetName val="D6"/>
      <sheetName val="D7"/>
      <sheetName val="D8"/>
      <sheetName val="UPAH PEKERJA"/>
      <sheetName val="Metod TWR"/>
      <sheetName val="Hrg_Sat"/>
      <sheetName val="Rekap Direct Cost"/>
      <sheetName val="D2.2"/>
      <sheetName val="RAB_RS"/>
      <sheetName val="SELL-SUMM-COST"/>
      <sheetName val="UPAH + ALAT"/>
      <sheetName val="BAHAN"/>
      <sheetName val="Lap Mingguan"/>
      <sheetName val="Basic P"/>
      <sheetName val="Rekap DBAK"/>
      <sheetName val="ME UMY"/>
      <sheetName val="B.T"/>
      <sheetName val="326BQSTC"/>
      <sheetName val="H.Satuan"/>
      <sheetName val="H-Dasar"/>
      <sheetName val="3"/>
      <sheetName val="Material"/>
      <sheetName val="harsat"/>
      <sheetName val="Ana"/>
      <sheetName val="harsat_upah"/>
      <sheetName val="Meto"/>
      <sheetName val="Harga_Satuan"/>
      <sheetName val="D3_11"/>
      <sheetName val="KOLAM_RENANG"/>
      <sheetName val="jalan_akses"/>
      <sheetName val="GRC_BELAKANG"/>
      <sheetName val="vo_90_plafon_driveway"/>
      <sheetName val="vo_90_plafon_driveway_(2)"/>
      <sheetName val="10.1 (4)"/>
      <sheetName val="10.1 (5)"/>
      <sheetName val="Rekap Prelim"/>
      <sheetName val="DAF-1"/>
      <sheetName val="harsat&amp;upah"/>
      <sheetName val="Hargamat"/>
      <sheetName val="strukturC"/>
      <sheetName val="MTa"/>
      <sheetName val="Div3"/>
      <sheetName val="Sheet1"/>
      <sheetName val="rab-SAPHIR"/>
      <sheetName val="AHS"/>
      <sheetName val="Upah"/>
      <sheetName val="B.2.1 NON STD_PEMAT &amp; DDG PNHN"/>
      <sheetName val="MT_an"/>
      <sheetName val="Vibro_Roller"/>
      <sheetName val="HB me"/>
      <sheetName val="Master Edit"/>
      <sheetName val="BQ (by owner)"/>
      <sheetName val="rab me (fisik)"/>
      <sheetName val="rab me (by owner) "/>
      <sheetName val="D3"/>
      <sheetName val="D5"/>
      <sheetName val="upah bahan"/>
      <sheetName val="MUNAV"/>
      <sheetName val="BREAKER"/>
      <sheetName val="Marketing"/>
      <sheetName val="Upah+Bahan"/>
      <sheetName val="DAFMAT"/>
      <sheetName val="Elektrikal"/>
      <sheetName val="③赤紙(日文)"/>
      <sheetName val="Analisa HS"/>
      <sheetName val="ana_str"/>
      <sheetName val="당초"/>
      <sheetName val="DAF-9"/>
      <sheetName val="summary "/>
      <sheetName val="HARGA MATERIAL"/>
      <sheetName val="Hrg Satuan"/>
      <sheetName val="HARGA SAT"/>
      <sheetName val="Formula"/>
      <sheetName val="H-Bahan"/>
      <sheetName val="Anal"/>
      <sheetName val="UPAH _ ALAT"/>
      <sheetName val="Analis_LapisPermukaan"/>
      <sheetName val="Analis_Tanah"/>
      <sheetName val="Analis_Drainase"/>
      <sheetName val="Basic Price"/>
      <sheetName val="D2.2.1"/>
      <sheetName val="Tataudara"/>
      <sheetName val="000000"/>
      <sheetName val="Total"/>
      <sheetName val="koef"/>
      <sheetName val="Rekap A"/>
      <sheetName val="Piping"/>
      <sheetName val="Daf.Harga-Upah"/>
      <sheetName val="HS BAHAN"/>
      <sheetName val="STAF"/>
      <sheetName val="Panel,feeder,elek"/>
      <sheetName val="Rates"/>
      <sheetName val="CF-satu"/>
      <sheetName val="CF Rp-USD"/>
      <sheetName val="Data Alat"/>
      <sheetName val="MS"/>
      <sheetName val="Paint Type B"/>
      <sheetName val="summary"/>
      <sheetName val="예가표"/>
      <sheetName val="NP"/>
      <sheetName val="PT."/>
      <sheetName val="Harga"/>
      <sheetName val="Basic"/>
      <sheetName val="Management"/>
      <sheetName val="00_Jumlah Total"/>
      <sheetName val="Analisa Tend (2)"/>
      <sheetName val="I.AB"/>
      <sheetName val="Cover"/>
      <sheetName val="ANALISA STRUKTUR "/>
      <sheetName val="REKAP ANALISA TO PRINT"/>
      <sheetName val="H-Bahan &amp; Tenaga"/>
      <sheetName val="Harga Upah"/>
      <sheetName val="lap-bulan"/>
      <sheetName val="hardas"/>
      <sheetName val="own"/>
      <sheetName val="BQ"/>
      <sheetName val="AnMobilisasi"/>
      <sheetName val="Plumbing"/>
      <sheetName val="Anls-ME Tampil"/>
      <sheetName val="KET"/>
      <sheetName val="Rekap_Direct_Cost"/>
      <sheetName val="Analis harga"/>
      <sheetName val="UPH,BHN,ALT"/>
      <sheetName val="HRG BHN"/>
      <sheetName val="ARSITEKTUR"/>
      <sheetName val="unit_rate"/>
      <sheetName val="Prelim"/>
      <sheetName val="Daftar Harga"/>
      <sheetName val="Kontrak"/>
      <sheetName val="D HARGA"/>
      <sheetName val="DB"/>
      <sheetName val="REPORT"/>
      <sheetName val="LABEL"/>
      <sheetName val="Data"/>
      <sheetName val="H-BHN"/>
      <sheetName val="ALT"/>
      <sheetName val="full"/>
      <sheetName val="LUMPSUM"/>
      <sheetName val="REKAP MEK-PERPUS"/>
      <sheetName val="Harga_Satuan2"/>
      <sheetName val="Lap_Mingguan1"/>
      <sheetName val="KOLAM_RENANG2"/>
      <sheetName val="jalan_akses2"/>
      <sheetName val="GRC_BELAKANG2"/>
      <sheetName val="vo_90_plafon_driveway2"/>
      <sheetName val="vo_90_plafon_driveway_(2)2"/>
      <sheetName val="Rekap_Direct_Cost2"/>
      <sheetName val="D2_21"/>
      <sheetName val="D3_13"/>
      <sheetName val="UPAH_PEKERJA1"/>
      <sheetName val="Hrg_Sat2"/>
      <sheetName val="Basic_P1"/>
      <sheetName val="H_Satuan1"/>
      <sheetName val="10_1_(4)1"/>
      <sheetName val="10_1_(5)1"/>
      <sheetName val="Rekap_Prelim1"/>
      <sheetName val="Metod_TWR1"/>
      <sheetName val="UPAH_+_ALAT1"/>
      <sheetName val="HB_me1"/>
      <sheetName val="Rekap_DBAK1"/>
      <sheetName val="ME_UMY1"/>
      <sheetName val="Master_Edit1"/>
      <sheetName val="BQ_(by_owner)1"/>
      <sheetName val="rab_me_(fisik)1"/>
      <sheetName val="rab_me_(by_owner)_1"/>
      <sheetName val="upah_bahan1"/>
      <sheetName val="summary_1"/>
      <sheetName val="Analisa_HS1"/>
      <sheetName val="Data_Alat1"/>
      <sheetName val="B_2_1_NON_STD_PEMAT_&amp;_DDG_PNHN1"/>
      <sheetName val="HARGA_SAT1"/>
      <sheetName val="00_Jumlah_Total1"/>
      <sheetName val="Analisa_Tend_(2)1"/>
      <sheetName val="ANALISA_STRUKTUR_1"/>
      <sheetName val="REKAP_ANALISA_TO_PRINT1"/>
      <sheetName val="H-Bahan_&amp;_Tenaga1"/>
      <sheetName val="B_T1"/>
      <sheetName val="Harga_Upah1"/>
      <sheetName val="I_AB1"/>
      <sheetName val="HARGA_MATERIAL1"/>
      <sheetName val="Hrg_Satuan1"/>
      <sheetName val="UPAH___ALAT1"/>
      <sheetName val="Basic_Price1"/>
      <sheetName val="CF_Rp-USD1"/>
      <sheetName val="D2_2_11"/>
      <sheetName val="Anls-ME_Tampil1"/>
      <sheetName val="Daf_Harga-Upah1"/>
      <sheetName val="Paint_Type_B1"/>
      <sheetName val="Analis_harga1"/>
      <sheetName val="HRG_BHN1"/>
      <sheetName val="Daftar_Harga1"/>
      <sheetName val="D_HARGA1"/>
      <sheetName val="Harga_Satuan1"/>
      <sheetName val="Lap_Mingguan"/>
      <sheetName val="KOLAM_RENANG1"/>
      <sheetName val="jalan_akses1"/>
      <sheetName val="GRC_BELAKANG1"/>
      <sheetName val="vo_90_plafon_driveway1"/>
      <sheetName val="vo_90_plafon_driveway_(2)1"/>
      <sheetName val="Rekap_Direct_Cost1"/>
      <sheetName val="D2_2"/>
      <sheetName val="D3_12"/>
      <sheetName val="UPAH_PEKERJA"/>
      <sheetName val="Hrg_Sat1"/>
      <sheetName val="Basic_P"/>
      <sheetName val="H_Satuan"/>
      <sheetName val="10_1_(4)"/>
      <sheetName val="10_1_(5)"/>
      <sheetName val="Rekap_Prelim"/>
      <sheetName val="Metod_TWR"/>
      <sheetName val="UPAH_+_ALAT"/>
      <sheetName val="HB_me"/>
      <sheetName val="Rekap_DBAK"/>
      <sheetName val="ME_UMY"/>
      <sheetName val="Master_Edit"/>
      <sheetName val="BQ_(by_owner)"/>
      <sheetName val="rab_me_(fisik)"/>
      <sheetName val="rab_me_(by_owner)_"/>
      <sheetName val="upah_bahan"/>
      <sheetName val="summary_"/>
      <sheetName val="Analisa_HS"/>
      <sheetName val="Data_Alat"/>
      <sheetName val="B_2_1_NON_STD_PEMAT_&amp;_DDG_PNHN"/>
      <sheetName val="HARGA_SAT"/>
      <sheetName val="00_Jumlah_Total"/>
      <sheetName val="Analisa_Tend_(2)"/>
      <sheetName val="ANALISA_STRUKTUR_"/>
      <sheetName val="REKAP_ANALISA_TO_PRINT"/>
      <sheetName val="H-Bahan_&amp;_Tenaga"/>
      <sheetName val="B_T"/>
      <sheetName val="Harga_Upah"/>
      <sheetName val="I_AB"/>
      <sheetName val="HARGA_MATERIAL"/>
      <sheetName val="Hrg_Satuan"/>
      <sheetName val="UPAH___ALAT"/>
      <sheetName val="Basic_Price"/>
      <sheetName val="CF_Rp-USD"/>
      <sheetName val="D2_2_1"/>
      <sheetName val="Anls-ME_Tampil"/>
      <sheetName val="Daf_Harga-Upah"/>
      <sheetName val="Paint_Type_B"/>
      <sheetName val="Analis_harga"/>
      <sheetName val="HRG_BHN"/>
      <sheetName val="Daftar_Harga"/>
      <sheetName val="D_HARGA"/>
      <sheetName val="Harga_Satuan3"/>
      <sheetName val="Lap_Mingguan2"/>
      <sheetName val="KOLAM_RENANG3"/>
      <sheetName val="jalan_akses3"/>
      <sheetName val="GRC_BELAKANG3"/>
      <sheetName val="vo_90_plafon_driveway3"/>
      <sheetName val="vo_90_plafon_driveway_(2)3"/>
      <sheetName val="Rekap_Direct_Cost3"/>
      <sheetName val="D2_22"/>
      <sheetName val="D3_14"/>
      <sheetName val="UPAH_PEKERJA2"/>
      <sheetName val="Hrg_Sat3"/>
      <sheetName val="Basic_P2"/>
      <sheetName val="H_Satuan2"/>
      <sheetName val="10_1_(4)2"/>
      <sheetName val="10_1_(5)2"/>
      <sheetName val="Rekap_Prelim2"/>
      <sheetName val="Metod_TWR2"/>
      <sheetName val="UPAH_+_ALAT2"/>
      <sheetName val="HB_me2"/>
      <sheetName val="Rekap_DBAK2"/>
      <sheetName val="ME_UMY2"/>
      <sheetName val="Master_Edit2"/>
      <sheetName val="BQ_(by_owner)2"/>
      <sheetName val="rab_me_(fisik)2"/>
      <sheetName val="rab_me_(by_owner)_2"/>
      <sheetName val="upah_bahan2"/>
      <sheetName val="summary_2"/>
      <sheetName val="Analisa_HS2"/>
      <sheetName val="Data_Alat2"/>
      <sheetName val="B_2_1_NON_STD_PEMAT_&amp;_DDG_PNHN2"/>
      <sheetName val="HARGA_SAT2"/>
      <sheetName val="00_Jumlah_Total2"/>
      <sheetName val="Analisa_Tend_(2)2"/>
      <sheetName val="ANALISA_STRUKTUR_2"/>
      <sheetName val="REKAP_ANALISA_TO_PRINT2"/>
      <sheetName val="H-Bahan_&amp;_Tenaga2"/>
      <sheetName val="B_T2"/>
      <sheetName val="Harga_Upah2"/>
      <sheetName val="I_AB2"/>
      <sheetName val="HARGA_MATERIAL2"/>
      <sheetName val="Hrg_Satuan2"/>
      <sheetName val="UPAH___ALAT2"/>
      <sheetName val="Basic_Price2"/>
      <sheetName val="CF_Rp-USD2"/>
      <sheetName val="D2_2_12"/>
      <sheetName val="Anls-ME_Tampil2"/>
      <sheetName val="Daf_Harga-Upah2"/>
      <sheetName val="Paint_Type_B2"/>
      <sheetName val="Analis_harga2"/>
      <sheetName val="HRG_BHN2"/>
      <sheetName val="Daftar_Harga2"/>
      <sheetName val="D_HARGA2"/>
      <sheetName val="Harga_Satuan4"/>
      <sheetName val="Lap_Mingguan3"/>
      <sheetName val="KOLAM_RENANG4"/>
      <sheetName val="jalan_akses4"/>
      <sheetName val="GRC_BELAKANG4"/>
      <sheetName val="vo_90_plafon_driveway4"/>
      <sheetName val="vo_90_plafon_driveway_(2)4"/>
      <sheetName val="Rekap_Direct_Cost4"/>
      <sheetName val="D2_23"/>
      <sheetName val="D3_15"/>
      <sheetName val="UPAH_PEKERJA3"/>
      <sheetName val="Hrg_Sat4"/>
      <sheetName val="Basic_P3"/>
      <sheetName val="H_Satuan3"/>
      <sheetName val="10_1_(4)3"/>
      <sheetName val="10_1_(5)3"/>
      <sheetName val="Rekap_Prelim3"/>
      <sheetName val="Metod_TWR3"/>
      <sheetName val="UPAH_+_ALAT3"/>
      <sheetName val="HB_me3"/>
      <sheetName val="Rekap_DBAK3"/>
      <sheetName val="ME_UMY3"/>
      <sheetName val="Master_Edit3"/>
      <sheetName val="BQ_(by_owner)3"/>
      <sheetName val="rab_me_(fisik)3"/>
      <sheetName val="rab_me_(by_owner)_3"/>
      <sheetName val="upah_bahan3"/>
      <sheetName val="summary_3"/>
      <sheetName val="Analisa_HS3"/>
      <sheetName val="Data_Alat3"/>
      <sheetName val="B_2_1_NON_STD_PEMAT_&amp;_DDG_PNHN3"/>
      <sheetName val="HARGA_SAT3"/>
      <sheetName val="00_Jumlah_Total3"/>
      <sheetName val="Analisa_Tend_(2)3"/>
      <sheetName val="ANALISA_STRUKTUR_3"/>
      <sheetName val="REKAP_ANALISA_TO_PRINT3"/>
      <sheetName val="H-Bahan_&amp;_Tenaga3"/>
      <sheetName val="B_T3"/>
      <sheetName val="Harga_Upah3"/>
      <sheetName val="I_AB3"/>
      <sheetName val="HARGA_MATERIAL3"/>
      <sheetName val="Hrg_Satuan3"/>
      <sheetName val="UPAH___ALAT3"/>
      <sheetName val="Basic_Price3"/>
      <sheetName val="CF_Rp-USD3"/>
      <sheetName val="D2_2_13"/>
      <sheetName val="Anls-ME_Tampil3"/>
      <sheetName val="Daf_Harga-Upah3"/>
      <sheetName val="Paint_Type_B3"/>
      <sheetName val="Analis_harga3"/>
      <sheetName val="HRG_BHN3"/>
      <sheetName val="Daftar_Harga3"/>
      <sheetName val="D_HARGA3"/>
      <sheetName val="REKAP_MEK-PERPUS"/>
      <sheetName val="Duc-3"/>
      <sheetName val="Duc_3"/>
      <sheetName val="H_Bahan"/>
      <sheetName val="??"/>
      <sheetName val="???"/>
      <sheetName val="Faktor"/>
      <sheetName val="Analisa -Baku"/>
      <sheetName val="ERECTION"/>
      <sheetName val="DIVI6"/>
      <sheetName val="trf 7 jht"/>
      <sheetName val="BIIL ASLI"/>
      <sheetName val="tifico"/>
      <sheetName val="Uph&amp; Bhn"/>
      <sheetName val="rekap bahan dan alat"/>
      <sheetName val="Rek-Mec"/>
      <sheetName val="__"/>
      <sheetName val="___"/>
      <sheetName val="___(__)"/>
      <sheetName val="atap"/>
      <sheetName val="???(??)"/>
      <sheetName val="RUKO TYPE 1"/>
      <sheetName val="Pipa Bakrie"/>
      <sheetName val="Valve-Hyd"/>
      <sheetName val="AC"/>
      <sheetName val="DASH"/>
      <sheetName val="factor"/>
      <sheetName val="Sheet"/>
      <sheetName val="indirect"/>
      <sheetName val="SUM"/>
      <sheetName val="BQ asli"/>
      <sheetName val="PO-2"/>
      <sheetName val="hs_ars"/>
      <sheetName val="DAFT_ALAT,UPAH &amp; MAT"/>
      <sheetName val="Ganti Freon"/>
      <sheetName val="an_price"/>
      <sheetName val="daf-alat"/>
    </sheetNames>
    <sheetDataSet>
      <sheetData sheetId="0" refreshError="1">
        <row r="13">
          <cell r="S13">
            <v>1.1000000000000001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 refreshError="1"/>
      <sheetData sheetId="129"/>
      <sheetData sheetId="130" refreshError="1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/>
      <sheetData sheetId="378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todeRM"/>
      <sheetName val="ANALTEK"/>
      <sheetName val="Schedule"/>
      <sheetName val="Analisa"/>
      <sheetName val="Analisa (2)"/>
      <sheetName val="RAB MTS"/>
      <sheetName val="Harsat Pekerjaan"/>
      <sheetName val="Harsat Upah"/>
      <sheetName val="Harsat Bahan"/>
      <sheetName val="Rekap"/>
      <sheetName val="Uph&amp; Bhn"/>
      <sheetName val="rekap bahan dan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mory"/>
      <sheetName val="Upah"/>
      <sheetName val="Bahan"/>
      <sheetName val="Analisa"/>
      <sheetName val="Harsat"/>
      <sheetName val="Rb"/>
      <sheetName val="Rkp1"/>
      <sheetName val="Sheet1"/>
      <sheetName val="metode"/>
      <sheetName val="JADWAL"/>
      <sheetName val="sph"/>
      <sheetName val="Rkp Total"/>
      <sheetName val="rap"/>
      <sheetName val="Analisa (2)"/>
      <sheetName val="Rekap"/>
      <sheetName val="Uph&amp; Bhn"/>
    </sheetNames>
    <sheetDataSet>
      <sheetData sheetId="0" refreshError="1"/>
      <sheetData sheetId="1" refreshError="1"/>
      <sheetData sheetId="2">
        <row r="24">
          <cell r="A24" t="str">
            <v>K A R T I W A</v>
          </cell>
        </row>
      </sheetData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B Asli"/>
      <sheetName val="Rekap"/>
      <sheetName val="RB"/>
      <sheetName val="Analys"/>
      <sheetName val="Analys tambahan "/>
      <sheetName val="Sat~Bahu"/>
      <sheetName val="MOS"/>
      <sheetName val="Schedule "/>
      <sheetName val="Sat~Pek"/>
      <sheetName val="Analis alat"/>
      <sheetName val="memory"/>
      <sheetName val="Analisa (2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>
        <row r="29">
          <cell r="F29" t="str">
            <v>M011</v>
          </cell>
        </row>
        <row r="46">
          <cell r="H46">
            <v>77500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HARGA"/>
      <sheetName val="PEMBUKAAN"/>
      <sheetName val="PEMBUKAAN (2)"/>
      <sheetName val="Koreksi-Arit"/>
      <sheetName val="URUT ARIT"/>
      <sheetName val="URUTAN BUKA"/>
      <sheetName val="EV-ADM (2)"/>
      <sheetName val="Pen. Keuangan"/>
      <sheetName val="Pen. Teknik"/>
      <sheetName val="EV-ADM+TEK"/>
      <sheetName val="Adm+Tek+Harg"/>
      <sheetName val="ADM+TEK+Hrg-timpang"/>
      <sheetName val="EV HARGA"/>
      <sheetName val="Kew-Harga"/>
      <sheetName val="Harga Timpang"/>
      <sheetName val="Rekap-Ev"/>
      <sheetName val="Comp.-Basic Price"/>
      <sheetName val="REKAP EV. PENAWARAN &amp; KUALIFIKA"/>
      <sheetName val="EE CIPAAS"/>
      <sheetName val="HARGA CIAMIS"/>
      <sheetName val="Koreksi-Arit (2)"/>
      <sheetName val="URUTAN (2)"/>
      <sheetName val="REKAP EV. PENAWARAN "/>
      <sheetName val="ADM PENAWARAN"/>
      <sheetName val="EVALUASI TEKNIK PENAWARAN"/>
      <sheetName val="ADM KUALIFIKASI(1)"/>
      <sheetName val="EV. KEUANGAN (2)"/>
      <sheetName val="EV. Pengalaman(3)"/>
      <sheetName val="PERSONIL(5)"/>
      <sheetName val="PERALATAN(4)"/>
      <sheetName val="MANAJEMEN MUTU(6)"/>
      <sheetName val="Rekap EV.Kualfikasi"/>
      <sheetName val="EV. TEKNIK(3)"/>
      <sheetName val="Rekap EV.Kualfikasi (2)"/>
      <sheetName val="Sat~Bahu"/>
      <sheetName val="memory"/>
      <sheetName val="Analis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>
        <row r="8">
          <cell r="B8" t="str">
            <v>PT. Adila Darma</v>
          </cell>
        </row>
        <row r="27">
          <cell r="B27" t="str">
            <v>PT. Harisma Bakti Utama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  <sheetName val="URUTAN BUKA"/>
      <sheetName val="memory"/>
    </sheetNames>
    <sheetDataSet>
      <sheetData sheetId="0"/>
      <sheetData sheetId="1"/>
      <sheetData sheetId="2"/>
      <sheetData sheetId="3"/>
      <sheetData sheetId="4">
        <row r="30">
          <cell r="I30">
            <v>133303423.65773505</v>
          </cell>
          <cell r="T30">
            <v>133302977.67882878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"/>
      <sheetName val="analisa"/>
      <sheetName val="Harga Satuan"/>
      <sheetName val="RAB"/>
      <sheetName val="REKAP"/>
      <sheetName val="Jadwal"/>
      <sheetName val="Methode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Pengalaman"/>
      <sheetName val="skk"/>
      <sheetName val="Cco (2)"/>
      <sheetName val="URUTAN BUKA"/>
      <sheetName val="Sat~Bahu"/>
    </sheetNames>
    <sheetDataSet>
      <sheetData sheetId="0">
        <row r="62">
          <cell r="D62" t="str">
            <v>PROYEK PEMELIHARAAN  PERIODIK JALAN BANJAR - PAMARICAM  I</v>
          </cell>
        </row>
        <row r="63">
          <cell r="D63" t="str">
            <v>DANA BANTUAN ABT PROPINSI JAWA BARAT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Jadwal"/>
      <sheetName val="mc"/>
      <sheetName val="qc"/>
      <sheetName val="Bhn"/>
      <sheetName val="Bobot"/>
      <sheetName val="Lh"/>
      <sheetName val="L. Hr"/>
      <sheetName val="Lm"/>
      <sheetName val="kaper"/>
      <sheetName val="L. Mgg"/>
      <sheetName val="L_ Hr"/>
      <sheetName val="Data"/>
      <sheetName val="Cco (2)"/>
      <sheetName val="URUTAN BU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9">
          <cell r="R79" t="str">
            <v>S U S E N O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"/>
      <sheetName val="Additional"/>
      <sheetName val="Gal_Cold Milling"/>
      <sheetName val="Gal_Jack Hammer"/>
      <sheetName val="L. Hr"/>
      <sheetName val="Data"/>
      <sheetName val="Cco (2)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>
            <v>0</v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Sat"/>
      <sheetName val="analisa"/>
      <sheetName val="hONOR"/>
      <sheetName val="bI. atk"/>
      <sheetName val="bI. cETAK"/>
      <sheetName val="bI. ft. cOPY"/>
      <sheetName val="Bi. Dok."/>
      <sheetName val="Pjln Dns"/>
      <sheetName val="Bi. Pk. Krj"/>
      <sheetName val="Bi. Mkn&amp;Mnm"/>
      <sheetName val="SWakelola"/>
      <sheetName val="BLJ Mdl Komp"/>
      <sheetName val="BI Js Tng Krj Nn Pg"/>
      <sheetName val="Blj Mdl Bgn Gdg iNS. aIR lMBH  "/>
      <sheetName val="Blj Mdl Bgn Gdg X"/>
      <sheetName val="Blj Pmlr Bgn Gdg Tmp Krj X 1"/>
      <sheetName val="Blj Pmlr Bgn Gdg Tmp Tggl X 2"/>
      <sheetName val="Hargamaterial"/>
      <sheetName val="PAD-F"/>
      <sheetName val="AHS"/>
      <sheetName val="BAHAN &amp; UPAH"/>
      <sheetName val="Rekap"/>
      <sheetName val="BAHAN"/>
      <sheetName val="Paint Type B"/>
      <sheetName val="HARGA MATERIAL"/>
      <sheetName val="NP"/>
      <sheetName val="MASTER-A"/>
      <sheetName val="Daf.Harga-Upah"/>
      <sheetName val="326BQSTC"/>
      <sheetName val="Upah_Bahan"/>
      <sheetName val="Analisa Upah _ Bahan Plum"/>
      <sheetName val="Analisa Upah &amp; Bahan Plum"/>
      <sheetName val="Har_mat"/>
      <sheetName val="UPAH + ALAT"/>
      <sheetName val="Total"/>
      <sheetName val="L. Hr"/>
      <sheetName val="Data"/>
    </sheetNames>
    <sheetDataSet>
      <sheetData sheetId="0" refreshError="1">
        <row r="153">
          <cell r="F153">
            <v>15000</v>
          </cell>
        </row>
        <row r="154">
          <cell r="F154">
            <v>25000</v>
          </cell>
        </row>
        <row r="155">
          <cell r="F155">
            <v>30000</v>
          </cell>
        </row>
        <row r="156">
          <cell r="F156">
            <v>50000</v>
          </cell>
        </row>
        <row r="157">
          <cell r="F157">
            <v>10000</v>
          </cell>
        </row>
        <row r="158">
          <cell r="F158">
            <v>5000</v>
          </cell>
        </row>
        <row r="159">
          <cell r="F159">
            <v>11250</v>
          </cell>
        </row>
        <row r="160">
          <cell r="F160">
            <v>30000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 refreshError="1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 (rev)"/>
      <sheetName val="UPTD"/>
      <sheetName val="REKP"/>
      <sheetName val="TIME"/>
      <sheetName val="HarSat"/>
      <sheetName val="NP"/>
      <sheetName val="L. Hr"/>
    </sheetNames>
    <sheetDataSet>
      <sheetData sheetId="0" refreshError="1"/>
      <sheetData sheetId="1" refreshError="1"/>
      <sheetData sheetId="2">
        <row r="1">
          <cell r="A1" t="str">
            <v>DAFTAR UPAH PEKERJA BANGUNAN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ys"/>
      <sheetName val="Harsat Upah"/>
      <sheetName val="Harsat Bahan"/>
      <sheetName val="GSG"/>
      <sheetName val="rekap2"/>
      <sheetName val="Analisa"/>
      <sheetName val="Harsat Pekerjaan"/>
      <sheetName val="RAB"/>
      <sheetName val="HarSat"/>
      <sheetName val="N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KODE</v>
          </cell>
          <cell r="D8" t="str">
            <v>SAT</v>
          </cell>
          <cell r="E8" t="str">
            <v>HARGA SAT.</v>
          </cell>
        </row>
        <row r="9">
          <cell r="E9" t="str">
            <v>Rp.</v>
          </cell>
        </row>
        <row r="10">
          <cell r="B10" t="str">
            <v>1</v>
          </cell>
          <cell r="C10" t="str">
            <v>2</v>
          </cell>
          <cell r="D10" t="str">
            <v>3</v>
          </cell>
          <cell r="E10" t="str">
            <v>4</v>
          </cell>
        </row>
        <row r="12">
          <cell r="B12" t="str">
            <v>A</v>
          </cell>
          <cell r="C12" t="str">
            <v>AGREGAT KASAR, BAHAN PEREKAT &amp; BAHAN JADINYA</v>
          </cell>
        </row>
        <row r="13">
          <cell r="A13" t="str">
            <v>BA01</v>
          </cell>
          <cell r="B13">
            <v>1</v>
          </cell>
          <cell r="C13" t="str">
            <v xml:space="preserve">Pasir Urug </v>
          </cell>
          <cell r="D13" t="str">
            <v>m³</v>
          </cell>
          <cell r="E13">
            <v>50000</v>
          </cell>
        </row>
        <row r="14">
          <cell r="A14" t="str">
            <v>BA02</v>
          </cell>
          <cell r="B14">
            <v>2</v>
          </cell>
          <cell r="C14" t="str">
            <v xml:space="preserve">Sirtu  </v>
          </cell>
          <cell r="D14" t="str">
            <v>m³</v>
          </cell>
          <cell r="E14">
            <v>81000</v>
          </cell>
        </row>
        <row r="15">
          <cell r="A15" t="str">
            <v>BA03</v>
          </cell>
          <cell r="B15">
            <v>3</v>
          </cell>
          <cell r="C15" t="str">
            <v>Pasir Teras</v>
          </cell>
          <cell r="D15" t="str">
            <v>m³</v>
          </cell>
          <cell r="E15">
            <v>70000</v>
          </cell>
        </row>
        <row r="16">
          <cell r="A16" t="str">
            <v>BA04</v>
          </cell>
          <cell r="B16">
            <v>2</v>
          </cell>
          <cell r="C16" t="str">
            <v xml:space="preserve">Pasir Pasang Kali </v>
          </cell>
          <cell r="D16" t="str">
            <v>m³</v>
          </cell>
          <cell r="E16">
            <v>60000</v>
          </cell>
        </row>
        <row r="17">
          <cell r="A17" t="str">
            <v>BA05</v>
          </cell>
          <cell r="B17">
            <v>3</v>
          </cell>
          <cell r="C17" t="str">
            <v xml:space="preserve">Pasir Beton  </v>
          </cell>
          <cell r="D17" t="str">
            <v>m³</v>
          </cell>
          <cell r="E17">
            <v>75000</v>
          </cell>
        </row>
        <row r="18">
          <cell r="A18" t="str">
            <v>BA06</v>
          </cell>
          <cell r="B18">
            <v>4</v>
          </cell>
          <cell r="C18" t="str">
            <v xml:space="preserve">Abu Batu / Secren </v>
          </cell>
          <cell r="D18" t="str">
            <v>m³</v>
          </cell>
          <cell r="E18">
            <v>85000</v>
          </cell>
        </row>
        <row r="19">
          <cell r="A19" t="str">
            <v>BA07</v>
          </cell>
          <cell r="B19">
            <v>5</v>
          </cell>
          <cell r="C19" t="str">
            <v>Batu Gosok ( Apung )</v>
          </cell>
          <cell r="D19" t="str">
            <v>kg</v>
          </cell>
          <cell r="E19">
            <v>9750</v>
          </cell>
        </row>
        <row r="20">
          <cell r="B20">
            <v>6</v>
          </cell>
          <cell r="C20" t="str">
            <v>Screen</v>
          </cell>
          <cell r="D20" t="str">
            <v>m³</v>
          </cell>
          <cell r="E20">
            <v>120000</v>
          </cell>
        </row>
        <row r="21">
          <cell r="A21" t="str">
            <v>BA08</v>
          </cell>
          <cell r="B21">
            <v>7</v>
          </cell>
          <cell r="C21" t="str">
            <v xml:space="preserve">Batu Pecah Mesin  1/2  </v>
          </cell>
          <cell r="D21" t="str">
            <v>m³</v>
          </cell>
          <cell r="E21">
            <v>155000</v>
          </cell>
        </row>
        <row r="22">
          <cell r="A22" t="str">
            <v>BA09</v>
          </cell>
          <cell r="B22">
            <v>8</v>
          </cell>
          <cell r="C22" t="str">
            <v xml:space="preserve">Batu Pecah Mesin  2/3  </v>
          </cell>
          <cell r="D22" t="str">
            <v>m³</v>
          </cell>
          <cell r="E22">
            <v>140000</v>
          </cell>
        </row>
        <row r="23">
          <cell r="A23" t="str">
            <v>BA10</v>
          </cell>
          <cell r="B23">
            <v>11</v>
          </cell>
          <cell r="C23" t="str">
            <v xml:space="preserve">Batu Pecah Mesin  3/5  </v>
          </cell>
          <cell r="D23" t="str">
            <v>m³</v>
          </cell>
          <cell r="E23">
            <v>125000</v>
          </cell>
        </row>
        <row r="24">
          <cell r="A24" t="str">
            <v>BA11</v>
          </cell>
          <cell r="B24">
            <v>12</v>
          </cell>
          <cell r="C24" t="str">
            <v xml:space="preserve">Batu Pecah Mesin  5/7 </v>
          </cell>
          <cell r="D24" t="str">
            <v>m³</v>
          </cell>
          <cell r="E24">
            <v>110000</v>
          </cell>
        </row>
        <row r="25">
          <cell r="B25">
            <v>13</v>
          </cell>
          <cell r="C25" t="str">
            <v xml:space="preserve">Batu Pecah Mesin  7/10  </v>
          </cell>
          <cell r="D25" t="str">
            <v>m³</v>
          </cell>
          <cell r="E25">
            <v>105000</v>
          </cell>
        </row>
        <row r="26">
          <cell r="B26">
            <v>14</v>
          </cell>
          <cell r="C26" t="str">
            <v xml:space="preserve">Batu Pecah Mesin  10/15 </v>
          </cell>
          <cell r="D26" t="str">
            <v>m³</v>
          </cell>
          <cell r="E26">
            <v>90000</v>
          </cell>
        </row>
        <row r="27">
          <cell r="A27" t="str">
            <v>BA12</v>
          </cell>
          <cell r="B27">
            <v>9</v>
          </cell>
          <cell r="C27" t="str">
            <v>Batu Belah Pondasi 15/20</v>
          </cell>
          <cell r="D27" t="str">
            <v>m³</v>
          </cell>
          <cell r="E27">
            <v>80000</v>
          </cell>
        </row>
        <row r="28">
          <cell r="A28" t="str">
            <v>BA13</v>
          </cell>
          <cell r="B28">
            <v>16</v>
          </cell>
          <cell r="C28" t="str">
            <v>Batu Bronjol ( Untuk Bronjong )</v>
          </cell>
          <cell r="D28" t="str">
            <v>m³</v>
          </cell>
          <cell r="E28">
            <v>70000</v>
          </cell>
        </row>
        <row r="29">
          <cell r="A29" t="str">
            <v>BA14</v>
          </cell>
          <cell r="B29">
            <v>17</v>
          </cell>
          <cell r="C29" t="str">
            <v>Batu Koral Beton Kali</v>
          </cell>
          <cell r="D29" t="str">
            <v>m³</v>
          </cell>
          <cell r="E29">
            <v>126000</v>
          </cell>
        </row>
        <row r="30">
          <cell r="A30" t="str">
            <v>BA15</v>
          </cell>
          <cell r="B30">
            <v>18</v>
          </cell>
          <cell r="C30" t="str">
            <v xml:space="preserve">Batu Tempel Hitam </v>
          </cell>
          <cell r="D30" t="str">
            <v>m²</v>
          </cell>
          <cell r="E30">
            <v>80000</v>
          </cell>
        </row>
        <row r="31">
          <cell r="A31" t="str">
            <v>BA16</v>
          </cell>
          <cell r="B31">
            <v>19</v>
          </cell>
          <cell r="C31" t="str">
            <v>Batu Pinggir Beton 10 x 20 x 35</v>
          </cell>
          <cell r="D31" t="str">
            <v>bh</v>
          </cell>
          <cell r="E31">
            <v>12000</v>
          </cell>
        </row>
        <row r="32">
          <cell r="A32" t="str">
            <v>BA17</v>
          </cell>
          <cell r="B32">
            <v>20</v>
          </cell>
          <cell r="C32" t="str">
            <v>Batu Pinggir Beton 15 x 35 x 50 ( K -225 )</v>
          </cell>
          <cell r="D32" t="str">
            <v>bh</v>
          </cell>
          <cell r="E32">
            <v>24500</v>
          </cell>
        </row>
        <row r="33">
          <cell r="A33" t="str">
            <v>BA18</v>
          </cell>
          <cell r="B33">
            <v>21</v>
          </cell>
          <cell r="C33" t="str">
            <v>Batu Telor</v>
          </cell>
          <cell r="D33" t="str">
            <v>m³</v>
          </cell>
          <cell r="E33">
            <v>82000</v>
          </cell>
        </row>
        <row r="34">
          <cell r="A34" t="str">
            <v>BA19</v>
          </cell>
          <cell r="B34">
            <v>22</v>
          </cell>
          <cell r="C34" t="str">
            <v>Batako kecil 8 x 10 x 20</v>
          </cell>
          <cell r="D34" t="str">
            <v>bh</v>
          </cell>
          <cell r="E34">
            <v>950</v>
          </cell>
        </row>
        <row r="35">
          <cell r="A35" t="str">
            <v>BA20</v>
          </cell>
          <cell r="B35">
            <v>23</v>
          </cell>
          <cell r="C35" t="str">
            <v>Batako Besar 8 x 20 x 30</v>
          </cell>
          <cell r="D35" t="str">
            <v>bh</v>
          </cell>
          <cell r="E35">
            <v>2500</v>
          </cell>
        </row>
        <row r="36">
          <cell r="A36" t="str">
            <v>BA21</v>
          </cell>
          <cell r="B36">
            <v>24</v>
          </cell>
          <cell r="C36" t="str">
            <v>Con Blok 8 x 20 x 40</v>
          </cell>
          <cell r="D36" t="str">
            <v>bh</v>
          </cell>
          <cell r="E36">
            <v>2350</v>
          </cell>
        </row>
        <row r="37">
          <cell r="A37" t="str">
            <v>BA22</v>
          </cell>
          <cell r="B37">
            <v>25</v>
          </cell>
          <cell r="C37" t="str">
            <v>Bata Merah Bakar Kelas I</v>
          </cell>
          <cell r="D37" t="str">
            <v>bh</v>
          </cell>
          <cell r="E37">
            <v>350</v>
          </cell>
        </row>
        <row r="38">
          <cell r="A38" t="str">
            <v>BA23</v>
          </cell>
          <cell r="B38">
            <v>10</v>
          </cell>
          <cell r="C38" t="str">
            <v>Bata Merah Bakar Kelas II</v>
          </cell>
          <cell r="D38" t="str">
            <v>bh</v>
          </cell>
          <cell r="E38">
            <v>270</v>
          </cell>
        </row>
        <row r="39">
          <cell r="A39" t="str">
            <v>BA24</v>
          </cell>
          <cell r="B39">
            <v>27</v>
          </cell>
          <cell r="C39" t="str">
            <v xml:space="preserve">Bata Merah Oven </v>
          </cell>
          <cell r="D39" t="str">
            <v>bh</v>
          </cell>
          <cell r="E39">
            <v>2000</v>
          </cell>
        </row>
        <row r="40">
          <cell r="A40" t="str">
            <v>BA25</v>
          </cell>
          <cell r="B40">
            <v>28</v>
          </cell>
          <cell r="C40" t="str">
            <v>Roster Beton 20 x 20</v>
          </cell>
          <cell r="D40" t="str">
            <v>bh</v>
          </cell>
          <cell r="E40">
            <v>3200</v>
          </cell>
        </row>
        <row r="41">
          <cell r="A41" t="str">
            <v>BA26</v>
          </cell>
          <cell r="B41">
            <v>29</v>
          </cell>
          <cell r="C41" t="str">
            <v>Roster Beton 30 x 30</v>
          </cell>
          <cell r="D41" t="str">
            <v>bh</v>
          </cell>
          <cell r="E41">
            <v>4700</v>
          </cell>
        </row>
        <row r="42">
          <cell r="A42" t="str">
            <v>BA27</v>
          </cell>
          <cell r="B42">
            <v>30</v>
          </cell>
          <cell r="C42" t="str">
            <v>Grass Blok 20 x 20</v>
          </cell>
          <cell r="D42" t="str">
            <v>bh</v>
          </cell>
          <cell r="E42">
            <v>14500</v>
          </cell>
        </row>
        <row r="43">
          <cell r="A43" t="str">
            <v>BA28</v>
          </cell>
          <cell r="B43">
            <v>31</v>
          </cell>
          <cell r="C43" t="str">
            <v>Grass Blok 30 x 30</v>
          </cell>
          <cell r="D43" t="str">
            <v>bh</v>
          </cell>
          <cell r="E43">
            <v>17500</v>
          </cell>
        </row>
        <row r="44">
          <cell r="A44" t="str">
            <v>BA29</v>
          </cell>
          <cell r="B44">
            <v>32</v>
          </cell>
          <cell r="C44" t="str">
            <v xml:space="preserve">Paving Blok Natural </v>
          </cell>
          <cell r="D44" t="str">
            <v>bh</v>
          </cell>
          <cell r="E44">
            <v>750</v>
          </cell>
        </row>
        <row r="45">
          <cell r="A45" t="str">
            <v>BA30</v>
          </cell>
          <cell r="B45">
            <v>33</v>
          </cell>
          <cell r="C45" t="str">
            <v xml:space="preserve">Paving Blok Warna </v>
          </cell>
          <cell r="D45" t="str">
            <v>bh</v>
          </cell>
          <cell r="E45">
            <v>1000</v>
          </cell>
        </row>
        <row r="46">
          <cell r="A46" t="str">
            <v>BA31</v>
          </cell>
          <cell r="B46">
            <v>34</v>
          </cell>
          <cell r="C46" t="str">
            <v>Paving Blok Natural 6 cm</v>
          </cell>
          <cell r="D46" t="str">
            <v>m²</v>
          </cell>
          <cell r="E46">
            <v>22000</v>
          </cell>
        </row>
        <row r="47">
          <cell r="A47" t="str">
            <v>BA32</v>
          </cell>
          <cell r="B47">
            <v>35</v>
          </cell>
          <cell r="C47" t="str">
            <v>Paving Blok Warna 6 cm</v>
          </cell>
          <cell r="D47" t="str">
            <v>m²</v>
          </cell>
          <cell r="E47">
            <v>25000</v>
          </cell>
        </row>
        <row r="48">
          <cell r="B48">
            <v>36</v>
          </cell>
          <cell r="C48" t="str">
            <v>Paving Blok Natural 8 cm</v>
          </cell>
          <cell r="D48" t="str">
            <v>m²</v>
          </cell>
          <cell r="E48">
            <v>27000</v>
          </cell>
        </row>
        <row r="49">
          <cell r="B49">
            <v>37</v>
          </cell>
          <cell r="C49" t="str">
            <v>Paving Blok Warna 8 cm</v>
          </cell>
          <cell r="D49" t="str">
            <v>m²</v>
          </cell>
          <cell r="E49">
            <v>30000</v>
          </cell>
        </row>
        <row r="50">
          <cell r="A50" t="str">
            <v>BA32'</v>
          </cell>
          <cell r="B50">
            <v>38</v>
          </cell>
          <cell r="C50" t="str">
            <v>Paving Blok Biasa</v>
          </cell>
          <cell r="D50" t="str">
            <v>bh</v>
          </cell>
          <cell r="E50">
            <v>750</v>
          </cell>
        </row>
        <row r="51">
          <cell r="A51" t="str">
            <v>BA33</v>
          </cell>
          <cell r="B51">
            <v>11</v>
          </cell>
          <cell r="C51" t="str">
            <v>Kanstin Paving Blok</v>
          </cell>
          <cell r="D51" t="str">
            <v>m1</v>
          </cell>
          <cell r="E51">
            <v>25000</v>
          </cell>
        </row>
        <row r="52">
          <cell r="A52" t="str">
            <v>BA34</v>
          </cell>
          <cell r="B52">
            <v>12</v>
          </cell>
          <cell r="C52" t="str">
            <v>Semen PC Tiga Roda / 50 kg *M080</v>
          </cell>
          <cell r="D52" t="str">
            <v>zak</v>
          </cell>
          <cell r="E52">
            <v>43000</v>
          </cell>
        </row>
        <row r="53">
          <cell r="A53" t="str">
            <v>BA34'</v>
          </cell>
          <cell r="B53">
            <v>13</v>
          </cell>
          <cell r="C53" t="str">
            <v xml:space="preserve">Semen PC Tiga Roda </v>
          </cell>
          <cell r="D53" t="str">
            <v>Kg</v>
          </cell>
          <cell r="E53">
            <v>860</v>
          </cell>
        </row>
        <row r="54">
          <cell r="A54" t="str">
            <v>BA35</v>
          </cell>
          <cell r="B54">
            <v>42</v>
          </cell>
          <cell r="C54" t="str">
            <v>Semen Putih</v>
          </cell>
          <cell r="D54" t="str">
            <v>zak</v>
          </cell>
          <cell r="E54">
            <v>62000</v>
          </cell>
        </row>
        <row r="55">
          <cell r="A55" t="str">
            <v>BA36</v>
          </cell>
          <cell r="B55">
            <v>14</v>
          </cell>
          <cell r="C55" t="str">
            <v>Kanstin Jalan ukuran Besar ( bina Marga ) 1 bh = 60 cm</v>
          </cell>
          <cell r="D55" t="str">
            <v>m³</v>
          </cell>
          <cell r="E55">
            <v>25000</v>
          </cell>
        </row>
        <row r="56">
          <cell r="A56" t="str">
            <v>BA37</v>
          </cell>
          <cell r="B56">
            <v>44</v>
          </cell>
          <cell r="C56" t="str">
            <v>Readymix Beton K 300, tanpa pompa ( selang )</v>
          </cell>
          <cell r="D56" t="str">
            <v>m³</v>
          </cell>
          <cell r="E56">
            <v>600000</v>
          </cell>
        </row>
        <row r="57">
          <cell r="A57" t="str">
            <v>BA38</v>
          </cell>
          <cell r="B57">
            <v>45</v>
          </cell>
          <cell r="C57" t="str">
            <v>Readymix Beton K 225, tanpa pompa ( selang )</v>
          </cell>
          <cell r="D57" t="str">
            <v>m³</v>
          </cell>
          <cell r="E57">
            <v>550000</v>
          </cell>
        </row>
        <row r="58">
          <cell r="A58" t="str">
            <v>BA39</v>
          </cell>
          <cell r="B58">
            <v>46</v>
          </cell>
          <cell r="C58" t="str">
            <v>Readymix Beton K 175, tanpa pompa ( selang )</v>
          </cell>
          <cell r="D58" t="str">
            <v>m³</v>
          </cell>
          <cell r="E58">
            <v>500000</v>
          </cell>
        </row>
        <row r="59">
          <cell r="A59" t="str">
            <v>BA40</v>
          </cell>
          <cell r="B59">
            <v>47</v>
          </cell>
          <cell r="C59" t="str">
            <v>Kapur Pasang/ kapur tembok</v>
          </cell>
          <cell r="D59" t="str">
            <v>m³</v>
          </cell>
          <cell r="E59">
            <v>80000</v>
          </cell>
        </row>
        <row r="60">
          <cell r="A60" t="str">
            <v>BA41</v>
          </cell>
          <cell r="B60">
            <v>48</v>
          </cell>
          <cell r="C60" t="str">
            <v>Kapur Sirih</v>
          </cell>
          <cell r="D60" t="str">
            <v>kg</v>
          </cell>
          <cell r="E60">
            <v>750</v>
          </cell>
        </row>
        <row r="61">
          <cell r="A61" t="str">
            <v>BA42</v>
          </cell>
          <cell r="B61">
            <v>15</v>
          </cell>
          <cell r="C61" t="str">
            <v>Semen Warna</v>
          </cell>
          <cell r="D61" t="str">
            <v>kg</v>
          </cell>
          <cell r="E61">
            <v>3000</v>
          </cell>
        </row>
        <row r="62">
          <cell r="A62" t="str">
            <v>BA43</v>
          </cell>
          <cell r="B62">
            <v>50</v>
          </cell>
          <cell r="C62" t="str">
            <v>Tanah Liat</v>
          </cell>
          <cell r="D62" t="str">
            <v>m³</v>
          </cell>
          <cell r="E62">
            <v>17000</v>
          </cell>
        </row>
        <row r="63">
          <cell r="B63">
            <v>16</v>
          </cell>
          <cell r="C63" t="str">
            <v>Tanah Urug (dilokasi)</v>
          </cell>
          <cell r="D63" t="str">
            <v>m³</v>
          </cell>
          <cell r="E63">
            <v>20000</v>
          </cell>
        </row>
        <row r="64">
          <cell r="B64">
            <v>17</v>
          </cell>
          <cell r="C64" t="str">
            <v xml:space="preserve">Rumput </v>
          </cell>
          <cell r="D64" t="str">
            <v>m²</v>
          </cell>
          <cell r="E64">
            <v>6899.9999999999991</v>
          </cell>
        </row>
        <row r="66">
          <cell r="B66" t="str">
            <v>B</v>
          </cell>
          <cell r="C66" t="str">
            <v xml:space="preserve">BAHAN FINISHING  : </v>
          </cell>
        </row>
        <row r="67">
          <cell r="C67" t="str">
            <v xml:space="preserve"> LABURAN, PENGISI DAN ALATNYA</v>
          </cell>
        </row>
        <row r="68">
          <cell r="A68" t="str">
            <v>BD01</v>
          </cell>
          <cell r="B68">
            <v>1</v>
          </cell>
          <cell r="C68" t="str">
            <v>Plamir Tembok</v>
          </cell>
          <cell r="D68" t="str">
            <v>kg</v>
          </cell>
          <cell r="E68">
            <v>9500</v>
          </cell>
        </row>
        <row r="69">
          <cell r="A69" t="str">
            <v>BD02</v>
          </cell>
          <cell r="B69">
            <v>54</v>
          </cell>
          <cell r="C69" t="str">
            <v>Cat Tembok ICI Eksterior ( BETON )</v>
          </cell>
          <cell r="D69" t="str">
            <v>kg</v>
          </cell>
          <cell r="E69">
            <v>27300</v>
          </cell>
        </row>
        <row r="70">
          <cell r="A70" t="str">
            <v>BD02'</v>
          </cell>
          <cell r="B70">
            <v>55</v>
          </cell>
          <cell r="C70" t="str">
            <v>Cat Tembok Kelas II</v>
          </cell>
          <cell r="D70" t="str">
            <v>Kg</v>
          </cell>
          <cell r="E70">
            <v>13000</v>
          </cell>
        </row>
        <row r="71">
          <cell r="A71" t="str">
            <v>BD03</v>
          </cell>
          <cell r="B71">
            <v>56</v>
          </cell>
          <cell r="C71" t="str">
            <v>Cat Tembok ICI Interior ( PLAFOND DAN DINDING )</v>
          </cell>
          <cell r="D71" t="str">
            <v>lt</v>
          </cell>
          <cell r="E71">
            <v>20000</v>
          </cell>
        </row>
        <row r="72">
          <cell r="A72" t="str">
            <v>BD04</v>
          </cell>
          <cell r="B72">
            <v>2</v>
          </cell>
          <cell r="C72" t="str">
            <v>Cat Tembok Vinilex</v>
          </cell>
          <cell r="D72" t="str">
            <v>kg</v>
          </cell>
          <cell r="E72">
            <v>14000</v>
          </cell>
        </row>
        <row r="73">
          <cell r="A73" t="str">
            <v>BD05</v>
          </cell>
          <cell r="B73">
            <v>58</v>
          </cell>
          <cell r="C73" t="str">
            <v>Cat Dasar ICI untuk Interior ( 2 Pelapis )</v>
          </cell>
          <cell r="D73" t="str">
            <v>lt</v>
          </cell>
          <cell r="E73">
            <v>66300</v>
          </cell>
        </row>
        <row r="74">
          <cell r="A74" t="str">
            <v>BD06</v>
          </cell>
          <cell r="B74">
            <v>3</v>
          </cell>
          <cell r="C74" t="str">
            <v>Cat Tembok Sanlex</v>
          </cell>
          <cell r="D74" t="str">
            <v>kg</v>
          </cell>
          <cell r="E74">
            <v>9000</v>
          </cell>
        </row>
        <row r="75">
          <cell r="A75" t="str">
            <v>BD07</v>
          </cell>
          <cell r="B75">
            <v>60</v>
          </cell>
          <cell r="C75" t="str">
            <v>Cat Tahan Asam</v>
          </cell>
          <cell r="D75" t="str">
            <v>kg</v>
          </cell>
          <cell r="E75">
            <v>30000</v>
          </cell>
        </row>
        <row r="76">
          <cell r="A76" t="str">
            <v>BD07'</v>
          </cell>
          <cell r="B76">
            <v>4</v>
          </cell>
          <cell r="C76" t="str">
            <v>Cat Berkilat/Cat kayu</v>
          </cell>
          <cell r="D76" t="str">
            <v>kg</v>
          </cell>
          <cell r="E76">
            <v>33000</v>
          </cell>
        </row>
        <row r="77">
          <cell r="B77">
            <v>62</v>
          </cell>
          <cell r="C77" t="str">
            <v>Cat Jembatan *M090</v>
          </cell>
          <cell r="D77" t="str">
            <v>kg</v>
          </cell>
          <cell r="E77">
            <v>40000</v>
          </cell>
        </row>
        <row r="78">
          <cell r="A78" t="str">
            <v>BD07"</v>
          </cell>
          <cell r="B78">
            <v>5</v>
          </cell>
          <cell r="C78" t="str">
            <v>Plamir Kayu</v>
          </cell>
          <cell r="D78" t="str">
            <v>kg</v>
          </cell>
          <cell r="E78">
            <v>11000</v>
          </cell>
        </row>
        <row r="79">
          <cell r="A79" t="str">
            <v>BD08</v>
          </cell>
          <cell r="B79">
            <v>64</v>
          </cell>
          <cell r="C79" t="str">
            <v>Pelapis Alkali ICI ( Cat Dasar Beton Ekterior )</v>
          </cell>
          <cell r="D79" t="str">
            <v>lt</v>
          </cell>
          <cell r="E79">
            <v>35000</v>
          </cell>
        </row>
        <row r="80">
          <cell r="A80" t="str">
            <v>BD09</v>
          </cell>
          <cell r="B80">
            <v>65</v>
          </cell>
          <cell r="C80" t="str">
            <v>Cat Marka / Spotlight</v>
          </cell>
          <cell r="D80" t="str">
            <v>kg</v>
          </cell>
          <cell r="E80">
            <v>75000</v>
          </cell>
        </row>
        <row r="81">
          <cell r="A81" t="str">
            <v>BD10</v>
          </cell>
          <cell r="B81">
            <v>66</v>
          </cell>
          <cell r="C81" t="str">
            <v>Water Profing Emulsion</v>
          </cell>
          <cell r="D81" t="str">
            <v>kg</v>
          </cell>
          <cell r="E81">
            <v>65000</v>
          </cell>
        </row>
        <row r="82">
          <cell r="A82" t="str">
            <v>BD11</v>
          </cell>
          <cell r="B82">
            <v>67</v>
          </cell>
          <cell r="C82" t="str">
            <v>Water Profing Membrance</v>
          </cell>
          <cell r="D82" t="str">
            <v>ml</v>
          </cell>
          <cell r="E82">
            <v>50000</v>
          </cell>
        </row>
        <row r="83">
          <cell r="A83" t="str">
            <v>BD12</v>
          </cell>
          <cell r="B83">
            <v>6</v>
          </cell>
          <cell r="C83" t="str">
            <v>Rool Cat Tembok</v>
          </cell>
          <cell r="D83" t="str">
            <v>bh</v>
          </cell>
          <cell r="E83">
            <v>17500</v>
          </cell>
        </row>
        <row r="84">
          <cell r="A84" t="str">
            <v>BD13</v>
          </cell>
          <cell r="B84">
            <v>7</v>
          </cell>
          <cell r="C84" t="str">
            <v>Kape Tembok</v>
          </cell>
          <cell r="D84" t="str">
            <v>bh</v>
          </cell>
          <cell r="E84">
            <v>6500</v>
          </cell>
        </row>
        <row r="85">
          <cell r="A85" t="str">
            <v>BD14</v>
          </cell>
          <cell r="B85">
            <v>8</v>
          </cell>
          <cell r="C85" t="str">
            <v>Kape Kayu</v>
          </cell>
          <cell r="D85" t="str">
            <v>bh</v>
          </cell>
          <cell r="E85">
            <v>5000</v>
          </cell>
        </row>
        <row r="86">
          <cell r="A86" t="str">
            <v>BD15</v>
          </cell>
          <cell r="B86">
            <v>9</v>
          </cell>
          <cell r="C86" t="str">
            <v>Soligneum 1 blek</v>
          </cell>
          <cell r="D86" t="str">
            <v>5 lt</v>
          </cell>
          <cell r="E86">
            <v>43000</v>
          </cell>
        </row>
        <row r="87">
          <cell r="A87" t="str">
            <v>BD16</v>
          </cell>
          <cell r="B87">
            <v>72</v>
          </cell>
          <cell r="C87" t="str">
            <v>Plincote</v>
          </cell>
          <cell r="D87" t="str">
            <v>kg</v>
          </cell>
          <cell r="E87">
            <v>20000</v>
          </cell>
        </row>
        <row r="88">
          <cell r="A88" t="str">
            <v>BD17</v>
          </cell>
          <cell r="B88">
            <v>73</v>
          </cell>
          <cell r="C88" t="str">
            <v>Pengawetan Kayu</v>
          </cell>
          <cell r="D88" t="str">
            <v>m³</v>
          </cell>
          <cell r="E88">
            <v>35000</v>
          </cell>
        </row>
        <row r="89">
          <cell r="A89" t="str">
            <v>BD18</v>
          </cell>
          <cell r="B89">
            <v>74</v>
          </cell>
          <cell r="C89" t="str">
            <v>Pengopenan Kayu</v>
          </cell>
          <cell r="D89" t="str">
            <v>m³</v>
          </cell>
          <cell r="E89">
            <v>450000</v>
          </cell>
        </row>
        <row r="90">
          <cell r="A90" t="str">
            <v>BD19</v>
          </cell>
          <cell r="B90">
            <v>10</v>
          </cell>
          <cell r="C90" t="str">
            <v>Kwas 3"</v>
          </cell>
          <cell r="D90" t="str">
            <v>bh</v>
          </cell>
          <cell r="E90">
            <v>7500</v>
          </cell>
        </row>
        <row r="91">
          <cell r="A91" t="str">
            <v>BD19'</v>
          </cell>
          <cell r="B91">
            <v>76</v>
          </cell>
          <cell r="C91" t="str">
            <v>Kwas 2'</v>
          </cell>
          <cell r="D91" t="str">
            <v>bh</v>
          </cell>
          <cell r="E91">
            <v>5000</v>
          </cell>
        </row>
        <row r="92">
          <cell r="A92" t="str">
            <v>BD20</v>
          </cell>
          <cell r="B92">
            <v>11</v>
          </cell>
          <cell r="C92" t="str">
            <v>Oker</v>
          </cell>
          <cell r="D92" t="str">
            <v>kg</v>
          </cell>
          <cell r="E92">
            <v>29000</v>
          </cell>
        </row>
        <row r="93">
          <cell r="A93" t="str">
            <v>BD21</v>
          </cell>
          <cell r="B93">
            <v>12</v>
          </cell>
          <cell r="C93" t="str">
            <v>Oyan</v>
          </cell>
          <cell r="D93" t="str">
            <v>bks</v>
          </cell>
          <cell r="E93">
            <v>2500</v>
          </cell>
        </row>
        <row r="94">
          <cell r="A94" t="str">
            <v>BD22</v>
          </cell>
          <cell r="B94">
            <v>13</v>
          </cell>
          <cell r="C94" t="str">
            <v>Oten (Pewarna Plitur )</v>
          </cell>
          <cell r="D94" t="str">
            <v>bks</v>
          </cell>
          <cell r="E94">
            <v>2500</v>
          </cell>
        </row>
        <row r="95">
          <cell r="A95" t="str">
            <v>BD23</v>
          </cell>
          <cell r="B95">
            <v>14</v>
          </cell>
          <cell r="C95" t="str">
            <v>Spirtus</v>
          </cell>
          <cell r="D95" t="str">
            <v>lt</v>
          </cell>
          <cell r="E95">
            <v>7800</v>
          </cell>
        </row>
        <row r="96">
          <cell r="A96" t="str">
            <v>BD24</v>
          </cell>
          <cell r="B96">
            <v>15</v>
          </cell>
          <cell r="C96" t="str">
            <v>Bahan Plitur Kripik ( Sirlak India )</v>
          </cell>
          <cell r="D96" t="str">
            <v>kg</v>
          </cell>
          <cell r="E96">
            <v>80000</v>
          </cell>
        </row>
        <row r="97">
          <cell r="A97" t="str">
            <v>BD25</v>
          </cell>
          <cell r="B97">
            <v>82</v>
          </cell>
          <cell r="C97" t="str">
            <v>Dempul Lilin</v>
          </cell>
          <cell r="D97" t="str">
            <v>kg</v>
          </cell>
          <cell r="E97">
            <v>17500</v>
          </cell>
        </row>
        <row r="98">
          <cell r="A98" t="str">
            <v>BD26</v>
          </cell>
          <cell r="B98">
            <v>16</v>
          </cell>
          <cell r="C98" t="str">
            <v>Dempul Plitur</v>
          </cell>
          <cell r="D98" t="str">
            <v>kg</v>
          </cell>
          <cell r="E98">
            <v>2500</v>
          </cell>
        </row>
        <row r="99">
          <cell r="A99" t="str">
            <v>BD27</v>
          </cell>
          <cell r="B99">
            <v>17</v>
          </cell>
          <cell r="C99" t="str">
            <v>Dempul Halus / Imfra ( Wood Filler )</v>
          </cell>
          <cell r="D99" t="str">
            <v>kg</v>
          </cell>
          <cell r="E99">
            <v>25000</v>
          </cell>
        </row>
        <row r="100">
          <cell r="A100" t="str">
            <v>BD28</v>
          </cell>
          <cell r="B100">
            <v>18</v>
          </cell>
          <cell r="C100" t="str">
            <v>Terpentin</v>
          </cell>
          <cell r="D100" t="str">
            <v>lt</v>
          </cell>
          <cell r="E100">
            <v>3500</v>
          </cell>
        </row>
        <row r="101">
          <cell r="A101" t="str">
            <v>BD29</v>
          </cell>
          <cell r="B101">
            <v>19</v>
          </cell>
          <cell r="C101" t="str">
            <v>Tiner A</v>
          </cell>
          <cell r="D101" t="str">
            <v>lt</v>
          </cell>
          <cell r="E101">
            <v>10000</v>
          </cell>
        </row>
        <row r="102">
          <cell r="A102" t="str">
            <v>BD30</v>
          </cell>
          <cell r="B102">
            <v>20</v>
          </cell>
          <cell r="C102" t="str">
            <v>Tiner B</v>
          </cell>
          <cell r="D102" t="str">
            <v>lt</v>
          </cell>
          <cell r="E102">
            <v>12500</v>
          </cell>
        </row>
        <row r="103">
          <cell r="A103" t="str">
            <v>BD31</v>
          </cell>
          <cell r="B103">
            <v>88</v>
          </cell>
          <cell r="C103" t="str">
            <v>Kumpon</v>
          </cell>
          <cell r="D103" t="str">
            <v>kg</v>
          </cell>
          <cell r="E103">
            <v>15000</v>
          </cell>
        </row>
        <row r="104">
          <cell r="A104" t="str">
            <v>BD32</v>
          </cell>
          <cell r="B104">
            <v>89</v>
          </cell>
          <cell r="C104" t="str">
            <v>Melamik</v>
          </cell>
          <cell r="D104" t="str">
            <v>kg</v>
          </cell>
          <cell r="E104">
            <v>33000</v>
          </cell>
        </row>
        <row r="105">
          <cell r="A105" t="str">
            <v>BD32'</v>
          </cell>
          <cell r="B105">
            <v>21</v>
          </cell>
          <cell r="C105" t="str">
            <v>Impra</v>
          </cell>
          <cell r="D105" t="str">
            <v>kg</v>
          </cell>
          <cell r="E105">
            <v>27500</v>
          </cell>
        </row>
        <row r="106">
          <cell r="A106" t="str">
            <v>BD33</v>
          </cell>
          <cell r="B106">
            <v>91</v>
          </cell>
          <cell r="C106" t="str">
            <v>Dempul Plastik</v>
          </cell>
          <cell r="D106" t="str">
            <v>kg</v>
          </cell>
          <cell r="E106">
            <v>25000</v>
          </cell>
        </row>
        <row r="107">
          <cell r="A107" t="str">
            <v>BD34</v>
          </cell>
          <cell r="B107">
            <v>92</v>
          </cell>
          <cell r="C107" t="str">
            <v>Dempul Duco</v>
          </cell>
          <cell r="D107" t="str">
            <v>kg</v>
          </cell>
          <cell r="E107">
            <v>24000</v>
          </cell>
        </row>
        <row r="108">
          <cell r="A108" t="str">
            <v>BD35</v>
          </cell>
          <cell r="B108">
            <v>22</v>
          </cell>
          <cell r="C108" t="str">
            <v>Ampelas</v>
          </cell>
          <cell r="D108" t="str">
            <v>lbr</v>
          </cell>
          <cell r="E108">
            <v>2000</v>
          </cell>
        </row>
        <row r="109">
          <cell r="A109" t="str">
            <v>BD36</v>
          </cell>
          <cell r="B109">
            <v>23</v>
          </cell>
          <cell r="C109" t="str">
            <v>Dempul Kayu Cap Kucing</v>
          </cell>
          <cell r="D109" t="str">
            <v>kg</v>
          </cell>
          <cell r="E109">
            <v>18500</v>
          </cell>
        </row>
        <row r="110">
          <cell r="A110" t="str">
            <v>BD37</v>
          </cell>
          <cell r="B110">
            <v>24</v>
          </cell>
          <cell r="C110" t="str">
            <v>Meni Kayu / Besi</v>
          </cell>
          <cell r="D110" t="str">
            <v>kg</v>
          </cell>
          <cell r="E110">
            <v>12000</v>
          </cell>
        </row>
        <row r="111">
          <cell r="A111" t="str">
            <v>BD38</v>
          </cell>
          <cell r="B111">
            <v>96</v>
          </cell>
          <cell r="C111" t="str">
            <v>Meni Sincromat</v>
          </cell>
          <cell r="D111" t="str">
            <v>kg</v>
          </cell>
          <cell r="E111">
            <v>20000</v>
          </cell>
        </row>
        <row r="112">
          <cell r="A112" t="str">
            <v>BD39</v>
          </cell>
          <cell r="B112">
            <v>25</v>
          </cell>
          <cell r="C112" t="str">
            <v>Cat Kayu Sieve</v>
          </cell>
          <cell r="D112" t="str">
            <v>kg</v>
          </cell>
          <cell r="E112">
            <v>44000</v>
          </cell>
        </row>
        <row r="113">
          <cell r="A113" t="str">
            <v>BD40</v>
          </cell>
          <cell r="B113">
            <v>26</v>
          </cell>
          <cell r="C113" t="str">
            <v>Cat Besi Sieve</v>
          </cell>
          <cell r="D113" t="str">
            <v>kg</v>
          </cell>
          <cell r="E113">
            <v>42000</v>
          </cell>
        </row>
        <row r="114">
          <cell r="A114" t="str">
            <v>BD41</v>
          </cell>
          <cell r="B114">
            <v>99</v>
          </cell>
          <cell r="C114" t="str">
            <v>Cat Besi Duco Danaglos/ICI</v>
          </cell>
          <cell r="D114" t="str">
            <v>kg</v>
          </cell>
          <cell r="E114">
            <v>44000</v>
          </cell>
        </row>
        <row r="115">
          <cell r="A115" t="str">
            <v>BD42</v>
          </cell>
          <cell r="B115">
            <v>100</v>
          </cell>
          <cell r="C115" t="str">
            <v>Cat Bron</v>
          </cell>
          <cell r="D115" t="str">
            <v>kg</v>
          </cell>
          <cell r="E115">
            <v>33000</v>
          </cell>
        </row>
        <row r="116">
          <cell r="A116" t="str">
            <v>BD42'</v>
          </cell>
          <cell r="B116">
            <v>27</v>
          </cell>
          <cell r="C116" t="str">
            <v>Sirlak</v>
          </cell>
          <cell r="D116" t="str">
            <v>kg</v>
          </cell>
          <cell r="E116">
            <v>50000</v>
          </cell>
        </row>
        <row r="118">
          <cell r="B118" t="str">
            <v>C</v>
          </cell>
          <cell r="C118" t="str">
            <v>BAHAN KAYU BERIKUT BAHAN JADINYA</v>
          </cell>
        </row>
        <row r="119">
          <cell r="A119" t="str">
            <v>BF01'</v>
          </cell>
          <cell r="B119">
            <v>1</v>
          </cell>
          <cell r="C119" t="str">
            <v>Bambu Biasa</v>
          </cell>
          <cell r="D119" t="str">
            <v>bt</v>
          </cell>
          <cell r="E119">
            <v>4000</v>
          </cell>
        </row>
        <row r="120">
          <cell r="A120" t="str">
            <v>BF01</v>
          </cell>
          <cell r="B120">
            <v>103</v>
          </cell>
          <cell r="C120" t="str">
            <v>Bambu Ø 5 s.d 7</v>
          </cell>
          <cell r="D120" t="str">
            <v>bt</v>
          </cell>
          <cell r="E120">
            <v>5000</v>
          </cell>
        </row>
        <row r="121">
          <cell r="A121" t="str">
            <v>BF02</v>
          </cell>
          <cell r="B121">
            <v>104</v>
          </cell>
          <cell r="C121" t="str">
            <v>Bambu Ø 7 s.d 10</v>
          </cell>
          <cell r="D121" t="str">
            <v>bt</v>
          </cell>
          <cell r="E121">
            <v>6000</v>
          </cell>
        </row>
        <row r="122">
          <cell r="A122" t="str">
            <v>BF03</v>
          </cell>
          <cell r="B122">
            <v>105</v>
          </cell>
          <cell r="C122" t="str">
            <v>Bambu Gombong</v>
          </cell>
          <cell r="D122" t="str">
            <v>bt</v>
          </cell>
          <cell r="E122">
            <v>15000</v>
          </cell>
        </row>
        <row r="123">
          <cell r="A123" t="str">
            <v>BF03'</v>
          </cell>
          <cell r="B123">
            <v>106</v>
          </cell>
          <cell r="C123" t="str">
            <v>Papan Terentang</v>
          </cell>
          <cell r="D123" t="str">
            <v>m³</v>
          </cell>
          <cell r="E123">
            <v>950000</v>
          </cell>
        </row>
        <row r="124">
          <cell r="A124" t="str">
            <v>BF04</v>
          </cell>
          <cell r="B124">
            <v>107</v>
          </cell>
          <cell r="C124" t="str">
            <v>Kayu Kamper Singkil / Kapur (K. Samarinda Klas II)</v>
          </cell>
          <cell r="D124" t="str">
            <v>m³</v>
          </cell>
          <cell r="E124">
            <v>4500000</v>
          </cell>
        </row>
        <row r="125">
          <cell r="A125" t="str">
            <v>BF04'</v>
          </cell>
          <cell r="B125">
            <v>2</v>
          </cell>
          <cell r="C125" t="str">
            <v>Kayu Lokal Kelas II</v>
          </cell>
          <cell r="D125" t="str">
            <v>m³</v>
          </cell>
          <cell r="E125">
            <v>1750000</v>
          </cell>
        </row>
        <row r="126">
          <cell r="A126" t="str">
            <v>BF04"</v>
          </cell>
          <cell r="B126">
            <v>3</v>
          </cell>
          <cell r="C126" t="str">
            <v>Kayu Papan Lokal Kelas II</v>
          </cell>
          <cell r="D126" t="str">
            <v>m³</v>
          </cell>
          <cell r="E126">
            <v>1900000</v>
          </cell>
        </row>
        <row r="127">
          <cell r="A127" t="str">
            <v>BF05</v>
          </cell>
          <cell r="B127">
            <v>110</v>
          </cell>
          <cell r="C127" t="str">
            <v>Kayu Balok Borneo Super</v>
          </cell>
          <cell r="D127" t="str">
            <v>m³</v>
          </cell>
          <cell r="E127">
            <v>3000000</v>
          </cell>
        </row>
        <row r="128">
          <cell r="A128" t="str">
            <v>BF06</v>
          </cell>
          <cell r="B128">
            <v>111</v>
          </cell>
          <cell r="C128" t="str">
            <v>Kayu Papan Borneo Super</v>
          </cell>
          <cell r="D128" t="str">
            <v>m³</v>
          </cell>
          <cell r="E128">
            <v>3150000</v>
          </cell>
        </row>
        <row r="129">
          <cell r="A129" t="str">
            <v>BF07</v>
          </cell>
          <cell r="B129">
            <v>112</v>
          </cell>
          <cell r="C129" t="str">
            <v xml:space="preserve">Kayu Balok Kamper </v>
          </cell>
          <cell r="D129" t="str">
            <v>m³</v>
          </cell>
          <cell r="E129">
            <v>3500000</v>
          </cell>
        </row>
        <row r="130">
          <cell r="A130" t="str">
            <v>BF07'</v>
          </cell>
          <cell r="B130">
            <v>113</v>
          </cell>
          <cell r="C130" t="str">
            <v>Kayu Balok Kruing</v>
          </cell>
          <cell r="D130" t="str">
            <v>m³</v>
          </cell>
          <cell r="E130">
            <v>2500000</v>
          </cell>
        </row>
        <row r="131">
          <cell r="B131">
            <v>4</v>
          </cell>
          <cell r="C131" t="str">
            <v>Kayu Balok Kamper Medan</v>
          </cell>
          <cell r="D131" t="str">
            <v>m³</v>
          </cell>
          <cell r="E131">
            <v>4200000</v>
          </cell>
        </row>
        <row r="132">
          <cell r="A132" t="str">
            <v>BF08</v>
          </cell>
          <cell r="B132">
            <v>5</v>
          </cell>
          <cell r="C132" t="str">
            <v>Kayu Papan Kamper Medan</v>
          </cell>
          <cell r="D132" t="str">
            <v>m³</v>
          </cell>
          <cell r="E132">
            <v>4450000</v>
          </cell>
        </row>
        <row r="133">
          <cell r="A133" t="str">
            <v>BF09</v>
          </cell>
          <cell r="B133">
            <v>6</v>
          </cell>
          <cell r="C133" t="str">
            <v>Kayu Balok Kamper Banjar</v>
          </cell>
          <cell r="D133" t="str">
            <v>m³</v>
          </cell>
          <cell r="E133">
            <v>3500000</v>
          </cell>
        </row>
        <row r="134">
          <cell r="A134" t="str">
            <v>BF10</v>
          </cell>
          <cell r="B134">
            <v>7</v>
          </cell>
          <cell r="C134" t="str">
            <v>Kayu Papan Kamper Banjar</v>
          </cell>
          <cell r="D134" t="str">
            <v>m³</v>
          </cell>
          <cell r="E134">
            <v>3700000</v>
          </cell>
        </row>
        <row r="135">
          <cell r="A135" t="str">
            <v>BF11</v>
          </cell>
          <cell r="B135">
            <v>8</v>
          </cell>
          <cell r="C135" t="str">
            <v>Kayu Balok Kamper Samarinda</v>
          </cell>
          <cell r="D135" t="str">
            <v>m³</v>
          </cell>
          <cell r="E135">
            <v>4900000</v>
          </cell>
        </row>
        <row r="136">
          <cell r="A136" t="str">
            <v>BF12</v>
          </cell>
          <cell r="B136">
            <v>9</v>
          </cell>
          <cell r="C136" t="str">
            <v>Kayu Papan Kamper Samarinda</v>
          </cell>
          <cell r="D136" t="str">
            <v>m³</v>
          </cell>
          <cell r="E136">
            <v>5050000</v>
          </cell>
        </row>
        <row r="137">
          <cell r="A137" t="str">
            <v>BF13</v>
          </cell>
          <cell r="B137">
            <v>120</v>
          </cell>
          <cell r="C137" t="str">
            <v>Kayu Balok Rasamala</v>
          </cell>
          <cell r="D137" t="str">
            <v>m³</v>
          </cell>
          <cell r="E137">
            <v>3200000</v>
          </cell>
        </row>
        <row r="138">
          <cell r="A138" t="str">
            <v>BF14'</v>
          </cell>
          <cell r="B138">
            <v>121</v>
          </cell>
          <cell r="C138" t="str">
            <v>Kayu Balok jati</v>
          </cell>
          <cell r="D138" t="str">
            <v>m³</v>
          </cell>
          <cell r="E138">
            <v>5750000</v>
          </cell>
        </row>
        <row r="139">
          <cell r="A139" t="str">
            <v>BF14"</v>
          </cell>
          <cell r="B139">
            <v>122</v>
          </cell>
          <cell r="C139" t="str">
            <v xml:space="preserve">Kayu Papan Jati </v>
          </cell>
          <cell r="D139" t="str">
            <v>m³</v>
          </cell>
          <cell r="E139">
            <v>6500000</v>
          </cell>
        </row>
        <row r="140">
          <cell r="A140" t="str">
            <v>BF14</v>
          </cell>
          <cell r="B140">
            <v>123</v>
          </cell>
          <cell r="C140" t="str">
            <v xml:space="preserve">Kayu Jati Jatim Tua dia. 40 cm </v>
          </cell>
          <cell r="D140" t="str">
            <v>m³</v>
          </cell>
          <cell r="E140">
            <v>9000000</v>
          </cell>
        </row>
        <row r="141">
          <cell r="A141" t="str">
            <v>BF15</v>
          </cell>
          <cell r="B141">
            <v>124</v>
          </cell>
          <cell r="C141" t="str">
            <v>Kayu Jati Jateng Tua dia. 40 cm</v>
          </cell>
          <cell r="D141" t="str">
            <v>m³</v>
          </cell>
          <cell r="E141">
            <v>9000000</v>
          </cell>
        </row>
        <row r="142">
          <cell r="A142" t="str">
            <v>BF16</v>
          </cell>
          <cell r="B142">
            <v>125</v>
          </cell>
          <cell r="C142" t="str">
            <v>Kayu Jati Jabar Tua  dia. 40 cm</v>
          </cell>
          <cell r="D142" t="str">
            <v>m³</v>
          </cell>
          <cell r="E142">
            <v>6000000</v>
          </cell>
        </row>
        <row r="143">
          <cell r="A143" t="str">
            <v>BF17</v>
          </cell>
          <cell r="B143">
            <v>126</v>
          </cell>
          <cell r="C143" t="str">
            <v xml:space="preserve">Kayu Jati Jabar dia. 40 cm kebawah </v>
          </cell>
          <cell r="D143" t="str">
            <v>m³</v>
          </cell>
          <cell r="E143">
            <v>4900000</v>
          </cell>
        </row>
        <row r="144">
          <cell r="A144" t="str">
            <v>BF18</v>
          </cell>
          <cell r="B144">
            <v>127</v>
          </cell>
          <cell r="C144" t="str">
            <v xml:space="preserve">Kayu Hutan Kelas I ( Segeng, Mahoni, Laban ) </v>
          </cell>
          <cell r="D144" t="str">
            <v>m³</v>
          </cell>
          <cell r="E144">
            <v>1850000</v>
          </cell>
        </row>
        <row r="145">
          <cell r="B145">
            <v>10</v>
          </cell>
          <cell r="C145" t="str">
            <v>Kayu Balok Albasiah</v>
          </cell>
          <cell r="D145" t="str">
            <v>m³</v>
          </cell>
          <cell r="E145">
            <v>900000</v>
          </cell>
        </row>
        <row r="146">
          <cell r="A146" t="str">
            <v>BF19</v>
          </cell>
          <cell r="B146">
            <v>11</v>
          </cell>
          <cell r="C146" t="str">
            <v>Kayu Papan Albasia</v>
          </cell>
          <cell r="D146" t="str">
            <v>m³</v>
          </cell>
          <cell r="E146">
            <v>950000</v>
          </cell>
        </row>
        <row r="147">
          <cell r="A147" t="str">
            <v>BF19'</v>
          </cell>
          <cell r="B147">
            <v>130</v>
          </cell>
          <cell r="C147" t="str">
            <v>Kayu Kruing</v>
          </cell>
          <cell r="D147" t="str">
            <v>m³</v>
          </cell>
          <cell r="E147">
            <v>2500000</v>
          </cell>
        </row>
        <row r="148">
          <cell r="A148" t="str">
            <v>BF19"</v>
          </cell>
          <cell r="B148">
            <v>131</v>
          </cell>
          <cell r="C148" t="str">
            <v>Kayu Papan Borneo</v>
          </cell>
          <cell r="D148" t="str">
            <v>m³</v>
          </cell>
          <cell r="E148">
            <v>2500000</v>
          </cell>
        </row>
        <row r="149">
          <cell r="A149" t="str">
            <v>BF20</v>
          </cell>
          <cell r="B149">
            <v>132</v>
          </cell>
          <cell r="C149" t="str">
            <v>Dolken 8 s/d 10 uk.4m'</v>
          </cell>
          <cell r="D149" t="str">
            <v>bt</v>
          </cell>
          <cell r="E149">
            <v>58000</v>
          </cell>
        </row>
        <row r="150">
          <cell r="A150" t="str">
            <v>BF21</v>
          </cell>
          <cell r="B150">
            <v>133</v>
          </cell>
          <cell r="C150" t="str">
            <v>Dolken 7 s/d 10</v>
          </cell>
          <cell r="D150" t="str">
            <v>bt</v>
          </cell>
          <cell r="E150">
            <v>20000</v>
          </cell>
        </row>
        <row r="151">
          <cell r="A151" t="str">
            <v>BF22</v>
          </cell>
          <cell r="B151">
            <v>134</v>
          </cell>
          <cell r="C151" t="str">
            <v>List profil kamper 1 cm</v>
          </cell>
          <cell r="D151" t="str">
            <v>m1</v>
          </cell>
          <cell r="E151">
            <v>1750</v>
          </cell>
        </row>
        <row r="152">
          <cell r="A152" t="str">
            <v>BF23</v>
          </cell>
          <cell r="B152">
            <v>135</v>
          </cell>
          <cell r="C152" t="str">
            <v>List profil kamper 2 cm</v>
          </cell>
          <cell r="D152" t="str">
            <v>m1</v>
          </cell>
          <cell r="E152">
            <v>2000</v>
          </cell>
        </row>
        <row r="153">
          <cell r="A153" t="str">
            <v>BF24</v>
          </cell>
          <cell r="B153">
            <v>136</v>
          </cell>
          <cell r="C153" t="str">
            <v>List profil kamper 4 cm</v>
          </cell>
          <cell r="D153" t="str">
            <v>m1</v>
          </cell>
          <cell r="E153">
            <v>2250</v>
          </cell>
        </row>
        <row r="154">
          <cell r="A154" t="str">
            <v>BF25</v>
          </cell>
          <cell r="B154">
            <v>137</v>
          </cell>
          <cell r="C154" t="str">
            <v>List profil kamper 5 cm</v>
          </cell>
          <cell r="D154" t="str">
            <v>m1</v>
          </cell>
          <cell r="E154">
            <v>3500</v>
          </cell>
        </row>
        <row r="155">
          <cell r="A155" t="str">
            <v>BF26</v>
          </cell>
          <cell r="B155">
            <v>138</v>
          </cell>
          <cell r="C155" t="str">
            <v>List profil kamper 10 cm</v>
          </cell>
          <cell r="D155" t="str">
            <v>m1</v>
          </cell>
          <cell r="E155">
            <v>25000</v>
          </cell>
        </row>
        <row r="156">
          <cell r="A156" t="str">
            <v>BF27</v>
          </cell>
          <cell r="B156">
            <v>139</v>
          </cell>
          <cell r="C156" t="str">
            <v>Pegangan Tangga profil Jati</v>
          </cell>
          <cell r="D156" t="str">
            <v>m1</v>
          </cell>
          <cell r="E156">
            <v>200000</v>
          </cell>
        </row>
        <row r="157">
          <cell r="A157" t="str">
            <v>BF28</v>
          </cell>
          <cell r="B157">
            <v>140</v>
          </cell>
          <cell r="C157" t="str">
            <v>Pegangan Tangga profil Kamper</v>
          </cell>
          <cell r="D157" t="str">
            <v>m1</v>
          </cell>
          <cell r="E157">
            <v>75000</v>
          </cell>
        </row>
        <row r="158">
          <cell r="A158" t="str">
            <v>BF29</v>
          </cell>
          <cell r="B158">
            <v>141</v>
          </cell>
          <cell r="C158" t="str">
            <v>Kayu Reng 2/3 Borneo</v>
          </cell>
          <cell r="D158" t="str">
            <v>m1</v>
          </cell>
          <cell r="E158">
            <v>1150</v>
          </cell>
        </row>
        <row r="159">
          <cell r="A159" t="str">
            <v>BF30</v>
          </cell>
          <cell r="B159">
            <v>142</v>
          </cell>
          <cell r="C159" t="str">
            <v>Kayu Reng 2/3 Kamper Banjar</v>
          </cell>
          <cell r="D159" t="str">
            <v>m1</v>
          </cell>
          <cell r="E159">
            <v>1750</v>
          </cell>
        </row>
        <row r="160">
          <cell r="A160" t="str">
            <v>BF31</v>
          </cell>
          <cell r="B160">
            <v>143</v>
          </cell>
          <cell r="C160" t="str">
            <v>Kayu Reng 3/4 Kamper Banjar</v>
          </cell>
          <cell r="D160" t="str">
            <v>m1</v>
          </cell>
          <cell r="E160">
            <v>2500</v>
          </cell>
        </row>
        <row r="161">
          <cell r="B161">
            <v>12</v>
          </cell>
          <cell r="C161" t="str">
            <v>Reng Kayu Kls II</v>
          </cell>
          <cell r="D161" t="str">
            <v>m1</v>
          </cell>
          <cell r="E161">
            <v>750</v>
          </cell>
        </row>
        <row r="163">
          <cell r="B163" t="str">
            <v>D</v>
          </cell>
          <cell r="C163" t="str">
            <v>BAHAN PENUTUP RANGKA PLAFOND</v>
          </cell>
        </row>
        <row r="164">
          <cell r="A164" t="str">
            <v>BH01</v>
          </cell>
          <cell r="B164">
            <v>1</v>
          </cell>
          <cell r="C164" t="str">
            <v>Bahan plafond Enternit 4 mm</v>
          </cell>
          <cell r="D164" t="str">
            <v>m²</v>
          </cell>
          <cell r="E164">
            <v>7500</v>
          </cell>
        </row>
        <row r="165">
          <cell r="A165" t="str">
            <v>BH02</v>
          </cell>
          <cell r="B165">
            <v>146</v>
          </cell>
          <cell r="C165" t="str">
            <v>Bahan plafond hardpleks 5 mm 120 x 240</v>
          </cell>
          <cell r="D165" t="str">
            <v>lbr</v>
          </cell>
          <cell r="E165">
            <v>82000</v>
          </cell>
        </row>
        <row r="166">
          <cell r="A166" t="str">
            <v>BH03</v>
          </cell>
          <cell r="B166">
            <v>147</v>
          </cell>
          <cell r="C166" t="str">
            <v>Bahan plafond Asbes Semen 5 mm</v>
          </cell>
          <cell r="D166" t="str">
            <v>m²</v>
          </cell>
          <cell r="E166">
            <v>6500</v>
          </cell>
        </row>
        <row r="167">
          <cell r="A167" t="str">
            <v>BH04</v>
          </cell>
          <cell r="B167">
            <v>148</v>
          </cell>
          <cell r="C167" t="str">
            <v>Gypsum 120 x 240  t = 9 mm ex DN</v>
          </cell>
          <cell r="D167" t="str">
            <v>lbr</v>
          </cell>
          <cell r="E167">
            <v>57500</v>
          </cell>
        </row>
        <row r="168">
          <cell r="A168" t="str">
            <v>BH05</v>
          </cell>
          <cell r="B168">
            <v>149</v>
          </cell>
          <cell r="C168" t="str">
            <v>Gypsum 120 x 240  t = 9 mm ex Luar</v>
          </cell>
          <cell r="D168" t="str">
            <v>lbr</v>
          </cell>
          <cell r="E168">
            <v>62000</v>
          </cell>
        </row>
        <row r="169">
          <cell r="A169" t="str">
            <v>BH06</v>
          </cell>
          <cell r="B169">
            <v>150</v>
          </cell>
          <cell r="C169" t="str">
            <v xml:space="preserve">Acustik Amstrong 60 x 120 </v>
          </cell>
          <cell r="D169" t="str">
            <v>lbr</v>
          </cell>
          <cell r="E169">
            <v>95000</v>
          </cell>
        </row>
        <row r="170">
          <cell r="B170">
            <v>151</v>
          </cell>
          <cell r="C170" t="str">
            <v>GRC 120 x 240</v>
          </cell>
          <cell r="D170" t="str">
            <v>lbr</v>
          </cell>
          <cell r="E170">
            <v>55000</v>
          </cell>
        </row>
        <row r="172">
          <cell r="B172" t="str">
            <v>E</v>
          </cell>
          <cell r="C172" t="str">
            <v>BAHAN KAYU LAPIS</v>
          </cell>
        </row>
        <row r="173">
          <cell r="A173" t="str">
            <v>BJ01</v>
          </cell>
          <cell r="B173">
            <v>1</v>
          </cell>
          <cell r="C173" t="str">
            <v>Triplek 3 mm 120 x 240</v>
          </cell>
          <cell r="D173" t="str">
            <v>lbr</v>
          </cell>
          <cell r="E173">
            <v>45000</v>
          </cell>
        </row>
        <row r="174">
          <cell r="A174" t="str">
            <v>BJ02</v>
          </cell>
          <cell r="B174">
            <v>153</v>
          </cell>
          <cell r="C174" t="str">
            <v>Triplek 4 mm 120 x 240</v>
          </cell>
          <cell r="D174" t="str">
            <v>lbr</v>
          </cell>
          <cell r="E174">
            <v>52500</v>
          </cell>
        </row>
        <row r="175">
          <cell r="A175" t="str">
            <v>BJ03</v>
          </cell>
          <cell r="B175">
            <v>154</v>
          </cell>
          <cell r="C175" t="str">
            <v>Triplek 4 mm Ukuran Pintu</v>
          </cell>
          <cell r="D175" t="str">
            <v>lbr</v>
          </cell>
          <cell r="E175">
            <v>31500</v>
          </cell>
        </row>
        <row r="176">
          <cell r="A176" t="str">
            <v>BJ04</v>
          </cell>
          <cell r="B176">
            <v>155</v>
          </cell>
          <cell r="C176" t="str">
            <v>Triplek 6 mm 120 x 240</v>
          </cell>
          <cell r="D176" t="str">
            <v>lbr</v>
          </cell>
          <cell r="E176">
            <v>62500</v>
          </cell>
        </row>
        <row r="177">
          <cell r="A177" t="str">
            <v>BJ06</v>
          </cell>
          <cell r="B177">
            <v>156</v>
          </cell>
          <cell r="C177" t="str">
            <v>Jabar Wood 4 mm</v>
          </cell>
          <cell r="D177" t="str">
            <v>lbr</v>
          </cell>
          <cell r="E177">
            <v>60000</v>
          </cell>
        </row>
        <row r="178">
          <cell r="B178">
            <v>157</v>
          </cell>
          <cell r="C178" t="str">
            <v>Plywood 18 mm 120 x 240</v>
          </cell>
          <cell r="D178" t="str">
            <v>lbr</v>
          </cell>
          <cell r="E178">
            <v>232000</v>
          </cell>
        </row>
        <row r="179">
          <cell r="B179">
            <v>158</v>
          </cell>
          <cell r="C179" t="str">
            <v>Plywood 4 mm 120 x 240</v>
          </cell>
          <cell r="D179" t="str">
            <v>lbr</v>
          </cell>
          <cell r="E179">
            <v>85000</v>
          </cell>
        </row>
        <row r="180">
          <cell r="B180">
            <v>159</v>
          </cell>
          <cell r="C180" t="str">
            <v>Plywood 3 mm 120 x 240</v>
          </cell>
          <cell r="D180" t="str">
            <v>lbr</v>
          </cell>
          <cell r="E180">
            <v>50000</v>
          </cell>
        </row>
        <row r="181">
          <cell r="B181">
            <v>160</v>
          </cell>
          <cell r="C181" t="str">
            <v>Plywood 3 mm ukuran Pintu</v>
          </cell>
          <cell r="D181" t="str">
            <v>lbr</v>
          </cell>
          <cell r="E181">
            <v>95000</v>
          </cell>
        </row>
        <row r="182">
          <cell r="B182">
            <v>161</v>
          </cell>
          <cell r="C182" t="str">
            <v>Plywood 4 mm ukuran Pintu</v>
          </cell>
          <cell r="D182" t="str">
            <v>lbr</v>
          </cell>
          <cell r="E182">
            <v>105000</v>
          </cell>
        </row>
        <row r="183">
          <cell r="A183" t="str">
            <v>BJ07</v>
          </cell>
          <cell r="B183">
            <v>162</v>
          </cell>
          <cell r="C183" t="str">
            <v>Bilik Bambu ( tanpa kulit )</v>
          </cell>
          <cell r="D183" t="str">
            <v>m²</v>
          </cell>
          <cell r="E183">
            <v>4500</v>
          </cell>
        </row>
        <row r="184">
          <cell r="A184" t="str">
            <v>BJ08</v>
          </cell>
          <cell r="B184">
            <v>163</v>
          </cell>
          <cell r="C184" t="str">
            <v>Bilik Bambu ( dengan kulit )</v>
          </cell>
          <cell r="D184" t="str">
            <v>m²</v>
          </cell>
          <cell r="E184">
            <v>10000</v>
          </cell>
        </row>
        <row r="185">
          <cell r="A185" t="str">
            <v>BJ09</v>
          </cell>
          <cell r="B185">
            <v>164</v>
          </cell>
          <cell r="C185" t="str">
            <v>Bilik Bambu Hitam Variasi</v>
          </cell>
          <cell r="D185" t="str">
            <v>m²</v>
          </cell>
          <cell r="E185">
            <v>14500</v>
          </cell>
        </row>
        <row r="186">
          <cell r="A186" t="str">
            <v>BJ10</v>
          </cell>
          <cell r="B186">
            <v>165</v>
          </cell>
          <cell r="C186" t="str">
            <v>Wall Paper ( kls menengah )</v>
          </cell>
          <cell r="D186" t="str">
            <v>m²</v>
          </cell>
          <cell r="E186">
            <v>35000</v>
          </cell>
        </row>
        <row r="187">
          <cell r="A187" t="str">
            <v>BJ11</v>
          </cell>
          <cell r="B187">
            <v>166</v>
          </cell>
          <cell r="C187" t="str">
            <v>Multiplek 9 mm 120 x 240</v>
          </cell>
          <cell r="D187" t="str">
            <v>lbr</v>
          </cell>
          <cell r="E187">
            <v>105000</v>
          </cell>
        </row>
        <row r="188">
          <cell r="A188" t="str">
            <v>BJ12</v>
          </cell>
          <cell r="B188">
            <v>167</v>
          </cell>
          <cell r="C188" t="str">
            <v>Multiplek 12 mm 120 x 240</v>
          </cell>
          <cell r="D188" t="str">
            <v>lbr</v>
          </cell>
          <cell r="E188">
            <v>140000</v>
          </cell>
        </row>
        <row r="189">
          <cell r="A189" t="str">
            <v>BJ13</v>
          </cell>
          <cell r="B189">
            <v>168</v>
          </cell>
          <cell r="C189" t="str">
            <v>Multiplek 18 mm 120 x 240</v>
          </cell>
          <cell r="D189" t="str">
            <v>lbr</v>
          </cell>
          <cell r="E189">
            <v>162500</v>
          </cell>
        </row>
        <row r="190">
          <cell r="A190" t="str">
            <v>BJ14</v>
          </cell>
          <cell r="B190">
            <v>169</v>
          </cell>
          <cell r="C190" t="str">
            <v>Play Wood 18 mm 120 x 240</v>
          </cell>
          <cell r="D190" t="str">
            <v>lbr</v>
          </cell>
          <cell r="E190">
            <v>205000</v>
          </cell>
        </row>
        <row r="191">
          <cell r="A191" t="str">
            <v>BJ15</v>
          </cell>
          <cell r="B191">
            <v>170</v>
          </cell>
          <cell r="C191" t="str">
            <v>Teak Wood 3 mm 120 x 240</v>
          </cell>
          <cell r="D191" t="str">
            <v>lbr</v>
          </cell>
          <cell r="E191">
            <v>76000</v>
          </cell>
        </row>
        <row r="192">
          <cell r="A192" t="str">
            <v>BJ16</v>
          </cell>
          <cell r="B192">
            <v>171</v>
          </cell>
          <cell r="C192" t="str">
            <v>Teak Wood 4 mm 120 x 240</v>
          </cell>
          <cell r="D192" t="str">
            <v>lbr</v>
          </cell>
          <cell r="E192">
            <v>83500</v>
          </cell>
        </row>
        <row r="193">
          <cell r="A193" t="str">
            <v>BJ17</v>
          </cell>
          <cell r="B193">
            <v>172</v>
          </cell>
          <cell r="C193" t="str">
            <v xml:space="preserve">Teak Wood 3 mm 120 x 240 Ukuran Pintu </v>
          </cell>
          <cell r="D193" t="str">
            <v>lbr</v>
          </cell>
          <cell r="E193">
            <v>52000</v>
          </cell>
        </row>
        <row r="194">
          <cell r="A194" t="str">
            <v>BJ18</v>
          </cell>
          <cell r="B194">
            <v>173</v>
          </cell>
          <cell r="C194" t="str">
            <v>Teak Wood ukuran Pintu 4 mm</v>
          </cell>
          <cell r="D194" t="str">
            <v>lbr</v>
          </cell>
          <cell r="E194">
            <v>77700</v>
          </cell>
        </row>
        <row r="195">
          <cell r="A195" t="str">
            <v>BJ19</v>
          </cell>
          <cell r="B195">
            <v>174</v>
          </cell>
          <cell r="C195" t="str">
            <v>Tacon ( tahan bakar )</v>
          </cell>
          <cell r="D195" t="str">
            <v>m²</v>
          </cell>
          <cell r="E195">
            <v>80000</v>
          </cell>
        </row>
        <row r="196">
          <cell r="A196" t="str">
            <v>BJ20</v>
          </cell>
          <cell r="B196">
            <v>175</v>
          </cell>
          <cell r="C196" t="str">
            <v>Supercon</v>
          </cell>
          <cell r="D196" t="str">
            <v>m²</v>
          </cell>
          <cell r="E196">
            <v>42500</v>
          </cell>
        </row>
        <row r="197">
          <cell r="A197" t="str">
            <v>BJ21</v>
          </cell>
          <cell r="B197">
            <v>176</v>
          </cell>
          <cell r="C197" t="str">
            <v xml:space="preserve">Melamin 4 mm 120 x 240 </v>
          </cell>
          <cell r="D197" t="str">
            <v>lbr</v>
          </cell>
          <cell r="E197">
            <v>55000</v>
          </cell>
        </row>
        <row r="198">
          <cell r="A198" t="str">
            <v>BJ22</v>
          </cell>
          <cell r="B198">
            <v>177</v>
          </cell>
          <cell r="C198" t="str">
            <v xml:space="preserve">Melamin TIK 4 mm </v>
          </cell>
          <cell r="D198" t="str">
            <v>lbr</v>
          </cell>
          <cell r="E198">
            <v>145000</v>
          </cell>
        </row>
        <row r="199">
          <cell r="A199" t="str">
            <v>BJ23</v>
          </cell>
          <cell r="B199">
            <v>178</v>
          </cell>
          <cell r="C199" t="str">
            <v xml:space="preserve">Formika 120 x 240 </v>
          </cell>
          <cell r="D199" t="str">
            <v>lbr</v>
          </cell>
          <cell r="E199">
            <v>140000</v>
          </cell>
        </row>
        <row r="200">
          <cell r="A200" t="str">
            <v>BJ24</v>
          </cell>
          <cell r="B200">
            <v>179</v>
          </cell>
          <cell r="C200" t="str">
            <v>Formika Ukuran Pintu</v>
          </cell>
          <cell r="D200" t="str">
            <v>lbr</v>
          </cell>
          <cell r="E200">
            <v>82500</v>
          </cell>
        </row>
        <row r="202">
          <cell r="B202" t="str">
            <v>F</v>
          </cell>
          <cell r="C202" t="str">
            <v>BAHAN LANTAI DAN PELAPIS DINDING</v>
          </cell>
        </row>
        <row r="203">
          <cell r="A203" t="str">
            <v>BL01</v>
          </cell>
          <cell r="B203">
            <v>180</v>
          </cell>
          <cell r="C203" t="str">
            <v>Tegel PC 20 x 20</v>
          </cell>
          <cell r="D203" t="str">
            <v>bh</v>
          </cell>
          <cell r="E203">
            <v>750</v>
          </cell>
        </row>
        <row r="204">
          <cell r="A204" t="str">
            <v>BL02</v>
          </cell>
          <cell r="B204">
            <v>181</v>
          </cell>
          <cell r="C204" t="str">
            <v>Plin Tegel PC 10 x 20</v>
          </cell>
          <cell r="D204" t="str">
            <v>bh</v>
          </cell>
          <cell r="E204">
            <v>1000</v>
          </cell>
        </row>
        <row r="205">
          <cell r="A205" t="str">
            <v>BL03</v>
          </cell>
          <cell r="B205">
            <v>182</v>
          </cell>
          <cell r="C205" t="str">
            <v>Tegel PC 30 x 30</v>
          </cell>
          <cell r="D205" t="str">
            <v>bh</v>
          </cell>
          <cell r="E205">
            <v>2300</v>
          </cell>
        </row>
        <row r="206">
          <cell r="A206" t="str">
            <v>BL04</v>
          </cell>
          <cell r="B206">
            <v>183</v>
          </cell>
          <cell r="C206" t="str">
            <v>Plin Tegel PC 15 x 30</v>
          </cell>
          <cell r="D206" t="str">
            <v>bh</v>
          </cell>
          <cell r="E206">
            <v>1000</v>
          </cell>
        </row>
        <row r="207">
          <cell r="A207" t="str">
            <v>BL05</v>
          </cell>
          <cell r="B207">
            <v>184</v>
          </cell>
          <cell r="C207" t="str">
            <v>Tegel Warna 20 x 20</v>
          </cell>
          <cell r="D207" t="str">
            <v>bh</v>
          </cell>
          <cell r="E207">
            <v>900</v>
          </cell>
        </row>
        <row r="208">
          <cell r="A208" t="str">
            <v>BL06</v>
          </cell>
          <cell r="B208">
            <v>185</v>
          </cell>
          <cell r="C208" t="str">
            <v>Plin Tegel Warna 10 x 20</v>
          </cell>
          <cell r="D208" t="str">
            <v>bh</v>
          </cell>
          <cell r="E208">
            <v>2000</v>
          </cell>
        </row>
        <row r="209">
          <cell r="A209" t="str">
            <v>BL07</v>
          </cell>
          <cell r="B209">
            <v>186</v>
          </cell>
          <cell r="C209" t="str">
            <v>Tegel Warna 30 x 30</v>
          </cell>
          <cell r="D209" t="str">
            <v>bh</v>
          </cell>
          <cell r="E209">
            <v>2500</v>
          </cell>
        </row>
        <row r="210">
          <cell r="A210" t="str">
            <v>BL07'</v>
          </cell>
          <cell r="B210">
            <v>187</v>
          </cell>
          <cell r="C210" t="str">
            <v>Ubin Keramik 30 x 30 cm KW 1</v>
          </cell>
          <cell r="D210" t="str">
            <v>dus</v>
          </cell>
          <cell r="E210">
            <v>32500</v>
          </cell>
        </row>
        <row r="211">
          <cell r="A211" t="str">
            <v>BL07"</v>
          </cell>
          <cell r="B211">
            <v>188</v>
          </cell>
          <cell r="C211" t="str">
            <v>Ubin Keramik 20 x 20 cm KW 1</v>
          </cell>
          <cell r="D211" t="str">
            <v>dus</v>
          </cell>
          <cell r="E211">
            <v>33000</v>
          </cell>
        </row>
        <row r="212">
          <cell r="A212" t="str">
            <v>BL08</v>
          </cell>
          <cell r="B212">
            <v>189</v>
          </cell>
          <cell r="C212" t="str">
            <v>Plin Tegel Warna 15 x 30</v>
          </cell>
          <cell r="D212" t="str">
            <v>bh</v>
          </cell>
          <cell r="E212">
            <v>3000</v>
          </cell>
        </row>
        <row r="213">
          <cell r="A213" t="str">
            <v>BL09</v>
          </cell>
          <cell r="B213">
            <v>190</v>
          </cell>
          <cell r="C213" t="str">
            <v>Tegel Wafel PC 20 x 20</v>
          </cell>
          <cell r="D213" t="str">
            <v>bh</v>
          </cell>
          <cell r="E213">
            <v>700</v>
          </cell>
        </row>
        <row r="214">
          <cell r="A214" t="str">
            <v>BL10</v>
          </cell>
          <cell r="B214">
            <v>191</v>
          </cell>
          <cell r="C214" t="str">
            <v>Tegel Wafel Warna 20 x 20</v>
          </cell>
          <cell r="D214" t="str">
            <v>bh</v>
          </cell>
          <cell r="E214">
            <v>850</v>
          </cell>
        </row>
        <row r="215">
          <cell r="A215" t="str">
            <v>BL11</v>
          </cell>
          <cell r="B215">
            <v>192</v>
          </cell>
          <cell r="C215" t="str">
            <v>Tegel Badak PC 30 x 30</v>
          </cell>
          <cell r="D215" t="str">
            <v>bh</v>
          </cell>
          <cell r="E215">
            <v>2100</v>
          </cell>
        </row>
        <row r="216">
          <cell r="A216" t="str">
            <v>BL12</v>
          </cell>
          <cell r="B216">
            <v>193</v>
          </cell>
          <cell r="C216" t="str">
            <v>Poslin 11 x 11 Warna Standar DN</v>
          </cell>
          <cell r="D216" t="str">
            <v>m²</v>
          </cell>
          <cell r="E216">
            <v>33500</v>
          </cell>
        </row>
        <row r="217">
          <cell r="A217" t="str">
            <v>BL13</v>
          </cell>
          <cell r="B217">
            <v>194</v>
          </cell>
          <cell r="C217" t="str">
            <v>Poslin 11 x 11 Warna Khusus DN</v>
          </cell>
          <cell r="D217" t="str">
            <v>m²</v>
          </cell>
          <cell r="E217">
            <v>35000</v>
          </cell>
        </row>
        <row r="218">
          <cell r="A218" t="str">
            <v>BL14</v>
          </cell>
          <cell r="B218">
            <v>195</v>
          </cell>
          <cell r="C218" t="str">
            <v>Keramik 10 x 20 dan 20 x 20 KW I DN Putih  / Polos</v>
          </cell>
          <cell r="D218" t="str">
            <v>m²</v>
          </cell>
          <cell r="E218">
            <v>35000</v>
          </cell>
        </row>
        <row r="219">
          <cell r="A219" t="str">
            <v>BL15</v>
          </cell>
          <cell r="B219">
            <v>196</v>
          </cell>
          <cell r="C219" t="str">
            <v>Keramik 10 x 20 KW I DN Corak / Warna / Anti Slip</v>
          </cell>
          <cell r="D219" t="str">
            <v>m²</v>
          </cell>
          <cell r="E219">
            <v>35000</v>
          </cell>
        </row>
        <row r="220">
          <cell r="A220" t="str">
            <v>BL16</v>
          </cell>
          <cell r="B220">
            <v>197</v>
          </cell>
          <cell r="C220" t="str">
            <v>Keramik 20 x 20 (KM) KW I DN Corak / Warna / Anti Slip</v>
          </cell>
          <cell r="D220" t="str">
            <v>m²</v>
          </cell>
          <cell r="E220">
            <v>35000</v>
          </cell>
        </row>
        <row r="221">
          <cell r="A221" t="str">
            <v>BL17</v>
          </cell>
          <cell r="B221">
            <v>198</v>
          </cell>
          <cell r="C221" t="str">
            <v xml:space="preserve">Keramik 20 x 20 (KM) KWI DN Putih Polos </v>
          </cell>
          <cell r="D221" t="str">
            <v>m²</v>
          </cell>
          <cell r="E221">
            <v>35000</v>
          </cell>
        </row>
        <row r="222">
          <cell r="A222" t="str">
            <v>BL18</v>
          </cell>
          <cell r="B222">
            <v>199</v>
          </cell>
          <cell r="C222" t="str">
            <v xml:space="preserve">Keramik 20 x 25 Dinding KM KWI DN Corak </v>
          </cell>
          <cell r="D222" t="str">
            <v>m²</v>
          </cell>
          <cell r="E222">
            <v>40000</v>
          </cell>
        </row>
        <row r="223">
          <cell r="A223" t="str">
            <v>BL19</v>
          </cell>
          <cell r="B223">
            <v>200</v>
          </cell>
          <cell r="C223" t="str">
            <v>Keramik 30 x 30 KW I DN putih polos</v>
          </cell>
          <cell r="D223" t="str">
            <v>m²</v>
          </cell>
          <cell r="E223">
            <v>32500</v>
          </cell>
        </row>
        <row r="224">
          <cell r="A224" t="str">
            <v>BL20</v>
          </cell>
          <cell r="B224">
            <v>1</v>
          </cell>
          <cell r="C224" t="str">
            <v xml:space="preserve">Keramik 30 x 30 KW I DN Warna/Corak </v>
          </cell>
          <cell r="D224" t="str">
            <v>m²</v>
          </cell>
          <cell r="E224">
            <v>40000</v>
          </cell>
        </row>
        <row r="225">
          <cell r="B225">
            <v>202</v>
          </cell>
          <cell r="C225" t="str">
            <v>Granito Tile Esenssza 40 x 40 polis</v>
          </cell>
          <cell r="D225" t="str">
            <v>m²</v>
          </cell>
          <cell r="E225">
            <v>250000</v>
          </cell>
        </row>
        <row r="226">
          <cell r="B226">
            <v>203</v>
          </cell>
          <cell r="C226" t="str">
            <v>Granito Tile Esenssza 40 x 40 un polis</v>
          </cell>
          <cell r="D226" t="str">
            <v>m²</v>
          </cell>
          <cell r="E226">
            <v>185000</v>
          </cell>
        </row>
        <row r="227">
          <cell r="B227">
            <v>204</v>
          </cell>
          <cell r="C227" t="str">
            <v>Granito Tile Esenssza 60 x 60 polis</v>
          </cell>
          <cell r="D227" t="str">
            <v>m²</v>
          </cell>
          <cell r="E227">
            <v>275000</v>
          </cell>
        </row>
        <row r="228">
          <cell r="B228">
            <v>205</v>
          </cell>
          <cell r="C228" t="str">
            <v>Granito Tile Esenssza 60 x 60 un polis</v>
          </cell>
          <cell r="D228" t="str">
            <v>m²</v>
          </cell>
          <cell r="E228">
            <v>200000</v>
          </cell>
        </row>
        <row r="229">
          <cell r="B229">
            <v>206</v>
          </cell>
          <cell r="C229" t="str">
            <v xml:space="preserve">Keramik 40 x 40 cm </v>
          </cell>
          <cell r="D229" t="str">
            <v>dus</v>
          </cell>
          <cell r="E229">
            <v>46000</v>
          </cell>
        </row>
        <row r="230">
          <cell r="B230">
            <v>2</v>
          </cell>
          <cell r="C230" t="str">
            <v>Keramik 40 x 40 cm Bercorak/Warna</v>
          </cell>
          <cell r="D230" t="str">
            <v>m²</v>
          </cell>
          <cell r="E230">
            <v>55000.000000000007</v>
          </cell>
        </row>
        <row r="231">
          <cell r="B231">
            <v>207</v>
          </cell>
          <cell r="C231" t="str">
            <v>Keramik Mozaik 30 x 30 cm</v>
          </cell>
          <cell r="D231" t="str">
            <v>dus</v>
          </cell>
          <cell r="E231">
            <v>55000</v>
          </cell>
        </row>
        <row r="232">
          <cell r="A232" t="str">
            <v>BL21</v>
          </cell>
          <cell r="B232">
            <v>208</v>
          </cell>
          <cell r="C232" t="str">
            <v>Vinyl Lantai standar</v>
          </cell>
          <cell r="D232" t="str">
            <v>m²</v>
          </cell>
          <cell r="E232">
            <v>21000</v>
          </cell>
        </row>
        <row r="233">
          <cell r="A233" t="str">
            <v>BL22</v>
          </cell>
          <cell r="B233">
            <v>209</v>
          </cell>
          <cell r="C233" t="str">
            <v>Karpet Kelas Baik LN</v>
          </cell>
          <cell r="D233" t="str">
            <v>m²</v>
          </cell>
          <cell r="E233">
            <v>500000</v>
          </cell>
        </row>
        <row r="234">
          <cell r="A234" t="str">
            <v>BL23</v>
          </cell>
          <cell r="B234">
            <v>210</v>
          </cell>
          <cell r="C234" t="str">
            <v>Karpet Kelas Sedang LN</v>
          </cell>
          <cell r="D234" t="str">
            <v>m²</v>
          </cell>
          <cell r="E234">
            <v>200000</v>
          </cell>
        </row>
        <row r="235">
          <cell r="A235" t="str">
            <v>BL24</v>
          </cell>
          <cell r="B235">
            <v>211</v>
          </cell>
          <cell r="C235" t="str">
            <v>Stairnosing keramik 10/20</v>
          </cell>
          <cell r="D235" t="str">
            <v>bh</v>
          </cell>
          <cell r="E235">
            <v>8000</v>
          </cell>
        </row>
        <row r="236">
          <cell r="A236" t="str">
            <v>BL25</v>
          </cell>
          <cell r="B236">
            <v>212</v>
          </cell>
          <cell r="C236" t="str">
            <v>Stairnosing fiber</v>
          </cell>
          <cell r="D236" t="str">
            <v>m'</v>
          </cell>
          <cell r="E236">
            <v>14500</v>
          </cell>
        </row>
        <row r="237">
          <cell r="A237" t="str">
            <v>BL26</v>
          </cell>
          <cell r="B237">
            <v>213</v>
          </cell>
          <cell r="C237" t="str">
            <v>Taraso Kerang 30 x 30</v>
          </cell>
          <cell r="D237" t="str">
            <v>m²</v>
          </cell>
          <cell r="E237">
            <v>20000</v>
          </cell>
        </row>
        <row r="238">
          <cell r="A238" t="str">
            <v>BL27</v>
          </cell>
          <cell r="B238">
            <v>214</v>
          </cell>
          <cell r="C238" t="str">
            <v>Plin Taraso 10 x 30</v>
          </cell>
          <cell r="D238" t="str">
            <v>bh</v>
          </cell>
          <cell r="E238">
            <v>4500</v>
          </cell>
        </row>
        <row r="239">
          <cell r="A239" t="str">
            <v>BL28</v>
          </cell>
          <cell r="B239">
            <v>215</v>
          </cell>
          <cell r="C239" t="str">
            <v xml:space="preserve">Granit Alam LN Ukuran Besar </v>
          </cell>
          <cell r="D239" t="str">
            <v>m²</v>
          </cell>
          <cell r="E239">
            <v>1250000</v>
          </cell>
        </row>
        <row r="240">
          <cell r="A240" t="str">
            <v>BL29</v>
          </cell>
          <cell r="B240">
            <v>216</v>
          </cell>
          <cell r="C240" t="str">
            <v xml:space="preserve">Granit Alam LN Ukuran Kecil </v>
          </cell>
          <cell r="D240" t="str">
            <v>m²</v>
          </cell>
          <cell r="E240">
            <v>1100000</v>
          </cell>
        </row>
        <row r="241">
          <cell r="A241" t="str">
            <v>BL30</v>
          </cell>
          <cell r="B241">
            <v>217</v>
          </cell>
          <cell r="C241" t="str">
            <v xml:space="preserve">Granit Alam DN Ukuran Besar </v>
          </cell>
          <cell r="D241" t="str">
            <v>m²</v>
          </cell>
          <cell r="E241">
            <v>950000</v>
          </cell>
        </row>
        <row r="242">
          <cell r="A242" t="str">
            <v>BL31</v>
          </cell>
          <cell r="B242">
            <v>218</v>
          </cell>
          <cell r="C242" t="str">
            <v>Granit Alam DN Ukuran Kecil</v>
          </cell>
          <cell r="D242" t="str">
            <v>m²</v>
          </cell>
          <cell r="E242">
            <v>850000</v>
          </cell>
        </row>
        <row r="243">
          <cell r="A243" t="str">
            <v>BL32</v>
          </cell>
          <cell r="B243">
            <v>219</v>
          </cell>
          <cell r="C243" t="str">
            <v xml:space="preserve">Marmer Alam  Lampung Ukuran Besar </v>
          </cell>
          <cell r="D243" t="str">
            <v>m²</v>
          </cell>
          <cell r="E243">
            <v>160000</v>
          </cell>
        </row>
        <row r="244">
          <cell r="A244" t="str">
            <v>BL33</v>
          </cell>
          <cell r="B244">
            <v>220</v>
          </cell>
          <cell r="C244" t="str">
            <v>Marmer Alam  Lampung Ukuran Kecil</v>
          </cell>
          <cell r="D244" t="str">
            <v>m²</v>
          </cell>
          <cell r="E244">
            <v>110000</v>
          </cell>
        </row>
        <row r="245">
          <cell r="A245" t="str">
            <v>BL34</v>
          </cell>
          <cell r="B245">
            <v>221</v>
          </cell>
          <cell r="C245" t="str">
            <v xml:space="preserve">Marmer Alam Citatah Ukuran Besar </v>
          </cell>
          <cell r="D245" t="str">
            <v>m²</v>
          </cell>
          <cell r="E245">
            <v>430000</v>
          </cell>
        </row>
        <row r="246">
          <cell r="A246" t="str">
            <v>BL35</v>
          </cell>
          <cell r="B246">
            <v>222</v>
          </cell>
          <cell r="C246" t="str">
            <v>Marmer Alam Citatah Ukuran Kecil</v>
          </cell>
          <cell r="D246" t="str">
            <v>m²</v>
          </cell>
          <cell r="E246">
            <v>250000</v>
          </cell>
        </row>
        <row r="247">
          <cell r="A247" t="str">
            <v>BL36</v>
          </cell>
          <cell r="B247">
            <v>223</v>
          </cell>
          <cell r="C247" t="str">
            <v>Marmer Sintetis</v>
          </cell>
          <cell r="D247" t="str">
            <v>m²</v>
          </cell>
          <cell r="E247">
            <v>245700</v>
          </cell>
        </row>
        <row r="248">
          <cell r="A248" t="str">
            <v>BL37</v>
          </cell>
          <cell r="B248">
            <v>224</v>
          </cell>
          <cell r="C248" t="str">
            <v xml:space="preserve">Bata Karawang </v>
          </cell>
          <cell r="D248" t="str">
            <v>bh</v>
          </cell>
          <cell r="E248">
            <v>2200</v>
          </cell>
        </row>
        <row r="249">
          <cell r="A249" t="str">
            <v>BL41</v>
          </cell>
          <cell r="B249">
            <v>225</v>
          </cell>
          <cell r="C249" t="str">
            <v xml:space="preserve">Bata Karawang </v>
          </cell>
          <cell r="D249" t="str">
            <v>bh</v>
          </cell>
          <cell r="E249">
            <v>2200</v>
          </cell>
        </row>
        <row r="250">
          <cell r="A250" t="str">
            <v>BL42</v>
          </cell>
          <cell r="B250">
            <v>226</v>
          </cell>
          <cell r="C250" t="str">
            <v>Campuran untuk Kedap Air (AM)</v>
          </cell>
          <cell r="D250" t="str">
            <v>ltr</v>
          </cell>
          <cell r="E250">
            <v>22000</v>
          </cell>
        </row>
        <row r="251">
          <cell r="B251">
            <v>3</v>
          </cell>
          <cell r="C251" t="str">
            <v>Lantai Parket</v>
          </cell>
          <cell r="D251" t="str">
            <v>m²</v>
          </cell>
          <cell r="E251">
            <v>320000</v>
          </cell>
        </row>
        <row r="252">
          <cell r="B252">
            <v>4</v>
          </cell>
          <cell r="C252" t="str">
            <v>Stepnozing</v>
          </cell>
          <cell r="D252" t="str">
            <v>m'</v>
          </cell>
          <cell r="E252">
            <v>14400</v>
          </cell>
        </row>
        <row r="254">
          <cell r="B254" t="str">
            <v>G</v>
          </cell>
          <cell r="C254" t="str">
            <v>BAHAN SALURAN AIR KOTOR / BERSIH</v>
          </cell>
        </row>
        <row r="255">
          <cell r="A255" t="str">
            <v>BN01</v>
          </cell>
          <cell r="B255">
            <v>229</v>
          </cell>
          <cell r="C255" t="str">
            <v>Grafel 1/2 d.20 cm</v>
          </cell>
          <cell r="D255" t="str">
            <v>m1</v>
          </cell>
          <cell r="E255">
            <v>20000</v>
          </cell>
        </row>
        <row r="256">
          <cell r="A256" t="str">
            <v>BN02</v>
          </cell>
          <cell r="B256">
            <v>1</v>
          </cell>
          <cell r="C256" t="str">
            <v>Grafel 1/2 d.30 cm</v>
          </cell>
          <cell r="D256" t="str">
            <v>m1</v>
          </cell>
          <cell r="E256">
            <v>30000</v>
          </cell>
        </row>
        <row r="257">
          <cell r="A257" t="str">
            <v>BN03</v>
          </cell>
          <cell r="B257">
            <v>231</v>
          </cell>
          <cell r="C257" t="str">
            <v>Grafel 1/2 d.40 cm</v>
          </cell>
          <cell r="D257" t="str">
            <v>m1</v>
          </cell>
          <cell r="E257">
            <v>40000</v>
          </cell>
        </row>
        <row r="258">
          <cell r="A258" t="str">
            <v>BN04</v>
          </cell>
          <cell r="B258">
            <v>232</v>
          </cell>
          <cell r="C258" t="str">
            <v>Buis Beton Ø 20 cm ( 1 m' )</v>
          </cell>
          <cell r="D258" t="str">
            <v>m1</v>
          </cell>
          <cell r="E258">
            <v>30000</v>
          </cell>
        </row>
        <row r="259">
          <cell r="A259" t="str">
            <v>BN05</v>
          </cell>
          <cell r="B259">
            <v>233</v>
          </cell>
          <cell r="C259" t="str">
            <v>Buis Beton Ø 30 cm ( 1 m' )</v>
          </cell>
          <cell r="D259" t="str">
            <v>bh</v>
          </cell>
          <cell r="E259">
            <v>45000</v>
          </cell>
        </row>
        <row r="260">
          <cell r="A260" t="str">
            <v>BN06</v>
          </cell>
          <cell r="B260">
            <v>234</v>
          </cell>
          <cell r="C260" t="str">
            <v>Buis Beton Ø 40 cm ( 1 m' )</v>
          </cell>
          <cell r="D260" t="str">
            <v>bh</v>
          </cell>
          <cell r="E260">
            <v>60000</v>
          </cell>
        </row>
        <row r="261">
          <cell r="A261" t="str">
            <v>BN07</v>
          </cell>
          <cell r="B261">
            <v>235</v>
          </cell>
          <cell r="C261" t="str">
            <v>Buis Beton Ø 50 cm ( 1 m' )</v>
          </cell>
          <cell r="D261" t="str">
            <v>bh</v>
          </cell>
          <cell r="E261">
            <v>75000</v>
          </cell>
        </row>
        <row r="262">
          <cell r="A262" t="str">
            <v>BN08</v>
          </cell>
          <cell r="B262">
            <v>236</v>
          </cell>
          <cell r="C262" t="str">
            <v>Buis Beton Ø 60 cm ( 1 m' ) *M031</v>
          </cell>
          <cell r="D262" t="str">
            <v>bh</v>
          </cell>
          <cell r="E262">
            <v>90000</v>
          </cell>
        </row>
        <row r="263">
          <cell r="A263" t="str">
            <v>BN09</v>
          </cell>
          <cell r="B263">
            <v>237</v>
          </cell>
          <cell r="C263" t="str">
            <v>Buis Beton Ø 100 cm ( 0.50 m ) *M035</v>
          </cell>
          <cell r="D263" t="str">
            <v>bh</v>
          </cell>
          <cell r="E263">
            <v>120000</v>
          </cell>
        </row>
        <row r="264">
          <cell r="A264" t="str">
            <v>BN10</v>
          </cell>
          <cell r="B264">
            <v>238</v>
          </cell>
          <cell r="C264" t="str">
            <v>Buis Beton Ø 80 cm ( 0.50 m ) *M033</v>
          </cell>
          <cell r="D264" t="str">
            <v>bh</v>
          </cell>
          <cell r="E264">
            <v>100000</v>
          </cell>
        </row>
        <row r="265">
          <cell r="A265" t="str">
            <v>BN11</v>
          </cell>
          <cell r="B265">
            <v>239</v>
          </cell>
          <cell r="C265" t="str">
            <v>Buis Tanah Ø 10 cm ( 0.50 m )</v>
          </cell>
          <cell r="D265" t="str">
            <v>bh</v>
          </cell>
          <cell r="E265">
            <v>7000</v>
          </cell>
        </row>
        <row r="266">
          <cell r="A266" t="str">
            <v>BN12</v>
          </cell>
          <cell r="B266">
            <v>240</v>
          </cell>
          <cell r="C266" t="str">
            <v>Buis Tanah Ø 15 cm ( 0.50 m )</v>
          </cell>
          <cell r="D266" t="str">
            <v>bh</v>
          </cell>
          <cell r="E266">
            <v>10350</v>
          </cell>
        </row>
        <row r="267">
          <cell r="A267" t="str">
            <v>BN13</v>
          </cell>
          <cell r="B267">
            <v>241</v>
          </cell>
          <cell r="C267" t="str">
            <v>Buis Tanah Ø 20 cm ( 0.50 m )</v>
          </cell>
          <cell r="D267" t="str">
            <v>bh</v>
          </cell>
          <cell r="E267">
            <v>15000</v>
          </cell>
        </row>
        <row r="268">
          <cell r="A268" t="str">
            <v>BN14</v>
          </cell>
          <cell r="B268">
            <v>242</v>
          </cell>
          <cell r="C268" t="str">
            <v>Buis Tanah Ø 25 cm ( 0.50 m )</v>
          </cell>
          <cell r="D268" t="str">
            <v>bh</v>
          </cell>
          <cell r="E268">
            <v>11000</v>
          </cell>
        </row>
        <row r="269">
          <cell r="A269" t="str">
            <v>BN15</v>
          </cell>
          <cell r="B269">
            <v>243</v>
          </cell>
          <cell r="C269" t="str">
            <v xml:space="preserve"> Injuk</v>
          </cell>
          <cell r="D269" t="str">
            <v>kg</v>
          </cell>
          <cell r="E269">
            <v>12000</v>
          </cell>
        </row>
        <row r="271">
          <cell r="B271" t="str">
            <v>H</v>
          </cell>
          <cell r="C271" t="str">
            <v>BAHAN LOGAM DAN BAHAN JADINYA</v>
          </cell>
        </row>
        <row r="272">
          <cell r="A272" t="str">
            <v>BP01</v>
          </cell>
          <cell r="B272">
            <v>1</v>
          </cell>
          <cell r="C272" t="str">
            <v>Besi Beton U-24 Rata - Rata *M167'</v>
          </cell>
          <cell r="D272" t="str">
            <v>kg</v>
          </cell>
          <cell r="E272">
            <v>8000</v>
          </cell>
        </row>
        <row r="273">
          <cell r="A273" t="str">
            <v>BP02</v>
          </cell>
          <cell r="B273">
            <v>245</v>
          </cell>
          <cell r="C273" t="str">
            <v>Besi Beton U-39 / U-32 Rata - Rata *M167</v>
          </cell>
          <cell r="D273" t="str">
            <v>kg</v>
          </cell>
          <cell r="E273">
            <v>8100</v>
          </cell>
        </row>
        <row r="274">
          <cell r="A274" t="str">
            <v>BP03</v>
          </cell>
          <cell r="B274">
            <v>246</v>
          </cell>
          <cell r="C274" t="str">
            <v>Pagar BRC Lengkap Tiang ( Tanpa Pondasi )</v>
          </cell>
          <cell r="D274" t="str">
            <v>m²</v>
          </cell>
          <cell r="E274">
            <v>75000</v>
          </cell>
        </row>
        <row r="275">
          <cell r="A275" t="str">
            <v>BP04</v>
          </cell>
          <cell r="B275">
            <v>247</v>
          </cell>
          <cell r="C275" t="str">
            <v>Bondek</v>
          </cell>
          <cell r="D275" t="str">
            <v>m²</v>
          </cell>
          <cell r="E275">
            <v>95000</v>
          </cell>
        </row>
        <row r="276">
          <cell r="A276" t="str">
            <v>BP05</v>
          </cell>
          <cell r="B276">
            <v>248</v>
          </cell>
          <cell r="C276" t="str">
            <v>Ongkos Galfanis Besi</v>
          </cell>
          <cell r="D276" t="str">
            <v>kg</v>
          </cell>
          <cell r="E276">
            <v>5500</v>
          </cell>
        </row>
        <row r="277">
          <cell r="A277" t="str">
            <v>BP07</v>
          </cell>
          <cell r="B277">
            <v>249</v>
          </cell>
          <cell r="C277" t="str">
            <v>Kawat Duri</v>
          </cell>
          <cell r="D277" t="str">
            <v>m1</v>
          </cell>
          <cell r="E277">
            <v>2340</v>
          </cell>
        </row>
        <row r="278">
          <cell r="A278" t="str">
            <v>BP08</v>
          </cell>
          <cell r="B278">
            <v>250</v>
          </cell>
          <cell r="C278" t="str">
            <v xml:space="preserve">Kawat Pengikat </v>
          </cell>
          <cell r="D278" t="str">
            <v>m1</v>
          </cell>
          <cell r="E278">
            <v>5200</v>
          </cell>
        </row>
        <row r="279">
          <cell r="A279" t="str">
            <v>BP09</v>
          </cell>
          <cell r="B279">
            <v>251</v>
          </cell>
          <cell r="C279" t="str">
            <v>Kawat Bronjong 4 mm</v>
          </cell>
          <cell r="D279" t="str">
            <v>kg</v>
          </cell>
          <cell r="E279">
            <v>6500</v>
          </cell>
        </row>
        <row r="280">
          <cell r="A280" t="str">
            <v>BP10</v>
          </cell>
          <cell r="B280">
            <v>252</v>
          </cell>
          <cell r="C280" t="str">
            <v>Kawat Tembaga</v>
          </cell>
          <cell r="D280" t="str">
            <v>kg</v>
          </cell>
          <cell r="E280">
            <v>4500</v>
          </cell>
        </row>
        <row r="281">
          <cell r="A281" t="str">
            <v>BP10,</v>
          </cell>
          <cell r="B281">
            <v>253</v>
          </cell>
          <cell r="C281" t="str">
            <v>Baja Siku/Profil DN</v>
          </cell>
          <cell r="D281" t="str">
            <v>kg</v>
          </cell>
          <cell r="E281">
            <v>8500</v>
          </cell>
        </row>
        <row r="282">
          <cell r="A282" t="str">
            <v>BP10'</v>
          </cell>
          <cell r="B282">
            <v>254</v>
          </cell>
          <cell r="C282" t="str">
            <v>Baja IWF DN SII</v>
          </cell>
          <cell r="D282" t="str">
            <v>kg</v>
          </cell>
          <cell r="E282">
            <v>8500</v>
          </cell>
        </row>
        <row r="283">
          <cell r="A283" t="str">
            <v>BP10"</v>
          </cell>
          <cell r="B283">
            <v>255</v>
          </cell>
          <cell r="C283" t="str">
            <v>Baja IWF Jepang</v>
          </cell>
          <cell r="D283" t="str">
            <v>kg</v>
          </cell>
          <cell r="E283">
            <v>10000</v>
          </cell>
        </row>
        <row r="284">
          <cell r="B284">
            <v>256</v>
          </cell>
          <cell r="C284" t="str">
            <v>Baja Kontruksi Jembatan *M165</v>
          </cell>
          <cell r="D284" t="str">
            <v>kg</v>
          </cell>
          <cell r="E284">
            <v>24570</v>
          </cell>
        </row>
        <row r="285">
          <cell r="A285" t="str">
            <v>BP11</v>
          </cell>
          <cell r="B285">
            <v>2</v>
          </cell>
          <cell r="C285" t="str">
            <v>Kawat Beton *M168</v>
          </cell>
          <cell r="D285" t="str">
            <v>kg</v>
          </cell>
          <cell r="E285">
            <v>7500</v>
          </cell>
        </row>
        <row r="286">
          <cell r="A286" t="str">
            <v>BP14</v>
          </cell>
          <cell r="B286">
            <v>258</v>
          </cell>
          <cell r="C286" t="str">
            <v>Kawat Bronjong 4 mm *M162</v>
          </cell>
          <cell r="D286" t="str">
            <v>kg</v>
          </cell>
          <cell r="E286">
            <v>6500</v>
          </cell>
        </row>
        <row r="287">
          <cell r="A287" t="str">
            <v>BP15</v>
          </cell>
          <cell r="B287">
            <v>259</v>
          </cell>
          <cell r="C287" t="str">
            <v>Kawat Tembaga</v>
          </cell>
          <cell r="D287" t="str">
            <v>kg</v>
          </cell>
          <cell r="E287">
            <v>4500</v>
          </cell>
        </row>
        <row r="288">
          <cell r="B288">
            <v>260</v>
          </cell>
          <cell r="C288" t="str">
            <v>Baut Baja  *M163</v>
          </cell>
          <cell r="D288" t="str">
            <v>kg</v>
          </cell>
          <cell r="E288">
            <v>18000</v>
          </cell>
        </row>
        <row r="289">
          <cell r="B289">
            <v>261</v>
          </cell>
          <cell r="C289" t="str">
            <v>Besi Galvanisir  * M164</v>
          </cell>
          <cell r="D289" t="str">
            <v>kg</v>
          </cell>
          <cell r="E289">
            <v>30500</v>
          </cell>
        </row>
        <row r="290">
          <cell r="B290">
            <v>262</v>
          </cell>
          <cell r="C290" t="str">
            <v>Baja Tralis   *M161</v>
          </cell>
          <cell r="D290" t="str">
            <v>kg</v>
          </cell>
          <cell r="E290">
            <v>12500</v>
          </cell>
        </row>
        <row r="291">
          <cell r="A291" t="str">
            <v>BP16</v>
          </cell>
          <cell r="B291">
            <v>263</v>
          </cell>
          <cell r="C291" t="str">
            <v>Ram Nyamuk Hijau</v>
          </cell>
          <cell r="D291" t="str">
            <v>m²</v>
          </cell>
          <cell r="E291">
            <v>8500</v>
          </cell>
        </row>
        <row r="292">
          <cell r="A292" t="str">
            <v>BP17</v>
          </cell>
          <cell r="B292">
            <v>264</v>
          </cell>
          <cell r="C292" t="str">
            <v>Ram Kawat 1 x 1 cm</v>
          </cell>
          <cell r="D292" t="str">
            <v>m²</v>
          </cell>
          <cell r="E292">
            <v>8500</v>
          </cell>
        </row>
        <row r="293">
          <cell r="A293" t="str">
            <v>BP18</v>
          </cell>
          <cell r="B293">
            <v>265</v>
          </cell>
          <cell r="C293" t="str">
            <v>Ram Ayam</v>
          </cell>
          <cell r="D293" t="str">
            <v>m²</v>
          </cell>
          <cell r="E293">
            <v>9000</v>
          </cell>
        </row>
        <row r="294">
          <cell r="A294" t="str">
            <v>BP19</v>
          </cell>
          <cell r="B294">
            <v>266</v>
          </cell>
          <cell r="C294" t="str">
            <v xml:space="preserve">Kawat Kasa 1 x 1 cm ( Putih ) </v>
          </cell>
          <cell r="D294" t="str">
            <v>m²</v>
          </cell>
          <cell r="E294">
            <v>15000</v>
          </cell>
        </row>
        <row r="295">
          <cell r="A295" t="str">
            <v>BP20</v>
          </cell>
          <cell r="B295">
            <v>267</v>
          </cell>
          <cell r="C295" t="str">
            <v>Kawat Harmonika 4 cm</v>
          </cell>
          <cell r="D295" t="str">
            <v>m²</v>
          </cell>
          <cell r="E295">
            <v>19250</v>
          </cell>
        </row>
        <row r="296">
          <cell r="A296" t="str">
            <v>BP21</v>
          </cell>
          <cell r="B296">
            <v>268</v>
          </cell>
          <cell r="C296" t="str">
            <v>Kawat Harmonika 2 cm</v>
          </cell>
          <cell r="D296" t="str">
            <v>m²</v>
          </cell>
          <cell r="E296">
            <v>23400</v>
          </cell>
        </row>
        <row r="297">
          <cell r="A297" t="str">
            <v>BP22</v>
          </cell>
          <cell r="B297">
            <v>269</v>
          </cell>
          <cell r="C297" t="str">
            <v>Kawat Las Listrik</v>
          </cell>
          <cell r="D297" t="str">
            <v>kg</v>
          </cell>
          <cell r="E297">
            <v>18250</v>
          </cell>
        </row>
        <row r="298">
          <cell r="A298" t="str">
            <v>BP23</v>
          </cell>
          <cell r="B298">
            <v>270</v>
          </cell>
          <cell r="C298" t="str">
            <v>Wiremesh M8</v>
          </cell>
          <cell r="D298" t="str">
            <v>m²</v>
          </cell>
          <cell r="E298">
            <v>28000</v>
          </cell>
        </row>
        <row r="299">
          <cell r="A299" t="str">
            <v>BP24</v>
          </cell>
          <cell r="B299">
            <v>271</v>
          </cell>
          <cell r="C299" t="str">
            <v>Wiremesh M6</v>
          </cell>
          <cell r="D299" t="str">
            <v>m²</v>
          </cell>
          <cell r="E299">
            <v>23000</v>
          </cell>
        </row>
        <row r="300">
          <cell r="A300" t="str">
            <v>BP25</v>
          </cell>
          <cell r="B300">
            <v>272</v>
          </cell>
          <cell r="C300" t="str">
            <v>Timah</v>
          </cell>
          <cell r="D300" t="str">
            <v>kg</v>
          </cell>
          <cell r="E300">
            <v>28500</v>
          </cell>
        </row>
        <row r="301">
          <cell r="A301" t="str">
            <v>BP26</v>
          </cell>
          <cell r="B301">
            <v>273</v>
          </cell>
          <cell r="C301" t="str">
            <v>Timah Hitam</v>
          </cell>
          <cell r="D301" t="str">
            <v>kg</v>
          </cell>
          <cell r="E301">
            <v>18250</v>
          </cell>
        </row>
        <row r="302">
          <cell r="A302" t="str">
            <v>BP27</v>
          </cell>
          <cell r="B302">
            <v>274</v>
          </cell>
          <cell r="C302" t="str">
            <v>Ram Nyamuk Aluminium</v>
          </cell>
          <cell r="D302" t="str">
            <v>m²</v>
          </cell>
          <cell r="E302">
            <v>9800</v>
          </cell>
        </row>
        <row r="303">
          <cell r="A303" t="str">
            <v>BP28</v>
          </cell>
          <cell r="B303">
            <v>275</v>
          </cell>
          <cell r="C303" t="str">
            <v xml:space="preserve">Plat Srip Ø 2 x 30 mm ( 6 m1) </v>
          </cell>
          <cell r="D303" t="str">
            <v>bt</v>
          </cell>
          <cell r="E303">
            <v>18300</v>
          </cell>
        </row>
        <row r="304">
          <cell r="A304" t="str">
            <v>BP29</v>
          </cell>
          <cell r="B304">
            <v>276</v>
          </cell>
          <cell r="C304" t="str">
            <v xml:space="preserve">Plat Srip Ø 3 x 30 mm ( 6 m1) </v>
          </cell>
          <cell r="D304" t="str">
            <v>bt</v>
          </cell>
          <cell r="E304">
            <v>23800</v>
          </cell>
        </row>
        <row r="305">
          <cell r="A305" t="str">
            <v>BP30</v>
          </cell>
          <cell r="B305">
            <v>277</v>
          </cell>
          <cell r="C305" t="str">
            <v>Plat Alumunium 0.2 mm</v>
          </cell>
          <cell r="D305" t="str">
            <v>m²</v>
          </cell>
          <cell r="E305">
            <v>55900</v>
          </cell>
        </row>
        <row r="306">
          <cell r="A306" t="str">
            <v>BP31</v>
          </cell>
          <cell r="B306">
            <v>278</v>
          </cell>
          <cell r="C306" t="str">
            <v>Plat Alumunium 0.3 mm</v>
          </cell>
          <cell r="D306" t="str">
            <v>m²</v>
          </cell>
          <cell r="E306">
            <v>72500</v>
          </cell>
        </row>
        <row r="307">
          <cell r="A307" t="str">
            <v>BP32</v>
          </cell>
          <cell r="B307">
            <v>279</v>
          </cell>
          <cell r="C307" t="str">
            <v>Plat Alumunium 0.4 mm</v>
          </cell>
          <cell r="D307" t="str">
            <v>m²</v>
          </cell>
          <cell r="E307">
            <v>87000</v>
          </cell>
        </row>
        <row r="308">
          <cell r="A308" t="str">
            <v>BP33</v>
          </cell>
          <cell r="B308">
            <v>280</v>
          </cell>
          <cell r="C308" t="str">
            <v>Plat Alumunium 0.5 mm</v>
          </cell>
          <cell r="D308" t="str">
            <v>m²</v>
          </cell>
          <cell r="E308">
            <v>98000</v>
          </cell>
        </row>
        <row r="309">
          <cell r="A309" t="str">
            <v>BP34</v>
          </cell>
          <cell r="B309">
            <v>281</v>
          </cell>
          <cell r="C309" t="str">
            <v>Plat Alumunium 0.6 mm</v>
          </cell>
          <cell r="D309" t="str">
            <v>m²</v>
          </cell>
          <cell r="E309">
            <v>113500</v>
          </cell>
        </row>
        <row r="310">
          <cell r="A310" t="str">
            <v>BP35</v>
          </cell>
          <cell r="B310">
            <v>282</v>
          </cell>
          <cell r="C310" t="str">
            <v>Plat Alumunium 0.1 mm</v>
          </cell>
          <cell r="D310" t="str">
            <v>m²</v>
          </cell>
          <cell r="E310">
            <v>30150</v>
          </cell>
        </row>
        <row r="311">
          <cell r="A311" t="str">
            <v>BP36</v>
          </cell>
          <cell r="B311">
            <v>283</v>
          </cell>
          <cell r="C311" t="str">
            <v>Kusen Alumunium Natural 1.3 mm  t=1,3 mm ( 4 " )</v>
          </cell>
          <cell r="D311" t="str">
            <v>m1</v>
          </cell>
          <cell r="E311">
            <v>36850</v>
          </cell>
        </row>
        <row r="312">
          <cell r="A312" t="str">
            <v>BP37</v>
          </cell>
          <cell r="B312">
            <v>284</v>
          </cell>
          <cell r="C312" t="str">
            <v>Kusen Alumunium Warna 1.3 mm t=1,3 mm ( 4 " )</v>
          </cell>
          <cell r="D312" t="str">
            <v>m1</v>
          </cell>
          <cell r="E312">
            <v>58200</v>
          </cell>
        </row>
        <row r="313">
          <cell r="A313" t="str">
            <v>BP38</v>
          </cell>
          <cell r="B313">
            <v>285</v>
          </cell>
          <cell r="C313" t="str">
            <v xml:space="preserve">Daun Jendela Alumunium Natural ( Tanpa Kaca dan accessories ) </v>
          </cell>
          <cell r="D313" t="str">
            <v>m²</v>
          </cell>
          <cell r="E313">
            <v>14500</v>
          </cell>
        </row>
        <row r="314">
          <cell r="A314" t="str">
            <v>BP39</v>
          </cell>
          <cell r="B314">
            <v>286</v>
          </cell>
          <cell r="C314" t="str">
            <v>Daun Jendela Alumunium Warna ( Tanpa Kaca dan accessories )</v>
          </cell>
          <cell r="D314" t="str">
            <v>m²</v>
          </cell>
          <cell r="E314">
            <v>19250</v>
          </cell>
        </row>
        <row r="315">
          <cell r="A315" t="str">
            <v>BP40</v>
          </cell>
          <cell r="B315">
            <v>287</v>
          </cell>
          <cell r="C315" t="str">
            <v>Daun Pintu Alumunium Natural ( tanpa kaca dan accessories )</v>
          </cell>
          <cell r="D315" t="str">
            <v>m²</v>
          </cell>
          <cell r="E315">
            <v>47500</v>
          </cell>
        </row>
        <row r="316">
          <cell r="A316" t="str">
            <v>BP41</v>
          </cell>
          <cell r="B316">
            <v>288</v>
          </cell>
          <cell r="C316" t="str">
            <v>Daun Pintu Alumunium Warna ( tanpa kaca dan accessories )</v>
          </cell>
          <cell r="D316" t="str">
            <v>m²</v>
          </cell>
          <cell r="E316">
            <v>63500</v>
          </cell>
        </row>
        <row r="317">
          <cell r="A317" t="str">
            <v>BP42</v>
          </cell>
          <cell r="B317">
            <v>289</v>
          </cell>
          <cell r="C317" t="str">
            <v xml:space="preserve">Handle Alumunium ( Tarikan Pintu Alumunium ) </v>
          </cell>
          <cell r="D317" t="str">
            <v>bh</v>
          </cell>
          <cell r="E317">
            <v>61500</v>
          </cell>
        </row>
        <row r="318">
          <cell r="A318" t="str">
            <v>BP43</v>
          </cell>
          <cell r="B318">
            <v>290</v>
          </cell>
          <cell r="C318" t="str">
            <v xml:space="preserve">Kait Angin alumunium </v>
          </cell>
          <cell r="D318" t="str">
            <v>ps</v>
          </cell>
          <cell r="E318">
            <v>75000</v>
          </cell>
        </row>
        <row r="319">
          <cell r="A319" t="str">
            <v>BP44</v>
          </cell>
          <cell r="B319">
            <v>291</v>
          </cell>
          <cell r="C319" t="str">
            <v xml:space="preserve">Karet Asisoris Kusen / Pintu Alumunium </v>
          </cell>
          <cell r="D319" t="str">
            <v>m1</v>
          </cell>
          <cell r="E319">
            <v>3600</v>
          </cell>
        </row>
        <row r="320">
          <cell r="A320" t="str">
            <v>BP45</v>
          </cell>
          <cell r="B320">
            <v>292</v>
          </cell>
          <cell r="C320" t="str">
            <v>Seng Plat BJLS 30 dia. 60 cm  ( 100 m1 )</v>
          </cell>
          <cell r="D320" t="str">
            <v>m1</v>
          </cell>
          <cell r="E320">
            <v>21840</v>
          </cell>
        </row>
        <row r="321">
          <cell r="A321" t="str">
            <v>BP46</v>
          </cell>
          <cell r="B321">
            <v>293</v>
          </cell>
          <cell r="C321" t="str">
            <v>Seng Plat BJLS 30 dia. 90 cm ( 100 m1 )</v>
          </cell>
          <cell r="D321" t="str">
            <v>m1</v>
          </cell>
          <cell r="E321">
            <v>27300</v>
          </cell>
        </row>
        <row r="322">
          <cell r="A322" t="str">
            <v>BP47</v>
          </cell>
          <cell r="B322">
            <v>294</v>
          </cell>
          <cell r="C322" t="str">
            <v>Plat Besi Tipis 1 mm</v>
          </cell>
          <cell r="D322" t="str">
            <v>kg</v>
          </cell>
          <cell r="E322">
            <v>8500</v>
          </cell>
        </row>
        <row r="323">
          <cell r="A323" t="str">
            <v>BP48</v>
          </cell>
          <cell r="B323">
            <v>295</v>
          </cell>
          <cell r="C323" t="str">
            <v>Plat Besi Tipis 0.5 mm</v>
          </cell>
          <cell r="D323" t="str">
            <v>kg</v>
          </cell>
          <cell r="E323">
            <v>9000</v>
          </cell>
        </row>
        <row r="324">
          <cell r="A324" t="str">
            <v>BP49</v>
          </cell>
          <cell r="B324">
            <v>296</v>
          </cell>
          <cell r="C324" t="str">
            <v xml:space="preserve">Plat Besi 2 mm s/d 5 mm </v>
          </cell>
          <cell r="D324" t="str">
            <v>kg</v>
          </cell>
          <cell r="E324">
            <v>7300</v>
          </cell>
        </row>
        <row r="325">
          <cell r="A325" t="str">
            <v>BP50</v>
          </cell>
          <cell r="B325">
            <v>297</v>
          </cell>
          <cell r="C325" t="str">
            <v xml:space="preserve">Plat Besi 6 mm s/d 10 mm </v>
          </cell>
          <cell r="D325" t="str">
            <v>kg</v>
          </cell>
          <cell r="E325">
            <v>7300</v>
          </cell>
        </row>
        <row r="326">
          <cell r="A326" t="str">
            <v>BP51</v>
          </cell>
          <cell r="B326">
            <v>298</v>
          </cell>
          <cell r="C326" t="str">
            <v>Plat Besi 10 mm Ke atas</v>
          </cell>
          <cell r="D326" t="str">
            <v>kg</v>
          </cell>
          <cell r="E326">
            <v>7300</v>
          </cell>
        </row>
        <row r="327">
          <cell r="A327" t="str">
            <v>BP52</v>
          </cell>
          <cell r="B327">
            <v>299</v>
          </cell>
          <cell r="C327" t="str">
            <v>Lem Kuning (aibond)</v>
          </cell>
          <cell r="D327" t="str">
            <v>kg</v>
          </cell>
          <cell r="E327">
            <v>33000</v>
          </cell>
        </row>
        <row r="328">
          <cell r="A328" t="str">
            <v>BP53</v>
          </cell>
          <cell r="B328">
            <v>3</v>
          </cell>
          <cell r="C328" t="str">
            <v>Lem Fox</v>
          </cell>
          <cell r="D328" t="str">
            <v>kg</v>
          </cell>
          <cell r="E328">
            <v>10000</v>
          </cell>
        </row>
        <row r="330">
          <cell r="B330" t="str">
            <v>I</v>
          </cell>
          <cell r="C330" t="str">
            <v>BAHAN  KACA</v>
          </cell>
        </row>
        <row r="331">
          <cell r="A331" t="str">
            <v>BR01</v>
          </cell>
          <cell r="B331">
            <v>301</v>
          </cell>
          <cell r="C331" t="str">
            <v xml:space="preserve">Kaca Polos 2 mm </v>
          </cell>
          <cell r="D331" t="str">
            <v>m²</v>
          </cell>
          <cell r="E331">
            <v>32000</v>
          </cell>
        </row>
        <row r="332">
          <cell r="A332" t="str">
            <v>BR02</v>
          </cell>
          <cell r="B332">
            <v>302</v>
          </cell>
          <cell r="C332" t="str">
            <v xml:space="preserve">Kaca Polos 3 mm </v>
          </cell>
          <cell r="D332" t="str">
            <v>m²</v>
          </cell>
          <cell r="E332">
            <v>32500</v>
          </cell>
        </row>
        <row r="333">
          <cell r="A333" t="str">
            <v>BR03</v>
          </cell>
          <cell r="B333">
            <v>1</v>
          </cell>
          <cell r="C333" t="str">
            <v xml:space="preserve">Kaca Polos 5 mm </v>
          </cell>
          <cell r="D333" t="str">
            <v>m²</v>
          </cell>
          <cell r="E333">
            <v>34250</v>
          </cell>
        </row>
        <row r="334">
          <cell r="B334">
            <v>304</v>
          </cell>
          <cell r="C334" t="str">
            <v>Kaca Polos Tebal 8 mm</v>
          </cell>
          <cell r="D334" t="str">
            <v>m²</v>
          </cell>
          <cell r="E334">
            <v>36000</v>
          </cell>
        </row>
        <row r="335">
          <cell r="B335">
            <v>305</v>
          </cell>
          <cell r="C335" t="str">
            <v>Kaca Polos Tebal 12 mm</v>
          </cell>
          <cell r="D335" t="str">
            <v>m²</v>
          </cell>
          <cell r="E335">
            <v>50000</v>
          </cell>
        </row>
        <row r="336">
          <cell r="A336" t="str">
            <v>BR04</v>
          </cell>
          <cell r="B336">
            <v>306</v>
          </cell>
          <cell r="C336" t="str">
            <v>Kaca Rayband 5 mm ( ASAHI )</v>
          </cell>
          <cell r="D336" t="str">
            <v>m²</v>
          </cell>
          <cell r="E336">
            <v>55250</v>
          </cell>
        </row>
        <row r="337">
          <cell r="A337" t="str">
            <v>BR05</v>
          </cell>
          <cell r="B337">
            <v>307</v>
          </cell>
          <cell r="C337" t="str">
            <v>Kaca Rayband 8 mm ( ASAHI )</v>
          </cell>
          <cell r="D337" t="str">
            <v>m²</v>
          </cell>
          <cell r="E337">
            <v>245500</v>
          </cell>
        </row>
        <row r="338">
          <cell r="A338" t="str">
            <v>BR06</v>
          </cell>
          <cell r="B338">
            <v>308</v>
          </cell>
          <cell r="C338" t="str">
            <v>Kaca Rayband 12 mm ( ASAHI )</v>
          </cell>
          <cell r="D338" t="str">
            <v>m²</v>
          </cell>
          <cell r="E338">
            <v>390000</v>
          </cell>
        </row>
        <row r="339">
          <cell r="A339" t="str">
            <v>BR07</v>
          </cell>
          <cell r="B339">
            <v>309</v>
          </cell>
          <cell r="C339" t="str">
            <v>Kaca Patri Lokal Terpasang ( ASAHI )</v>
          </cell>
          <cell r="D339" t="str">
            <v>m²</v>
          </cell>
          <cell r="E339">
            <v>645000</v>
          </cell>
        </row>
        <row r="340">
          <cell r="A340" t="str">
            <v>BR08</v>
          </cell>
          <cell r="B340">
            <v>310</v>
          </cell>
          <cell r="C340" t="str">
            <v xml:space="preserve">Kaca Patri EX Luar negeri  terpasang </v>
          </cell>
          <cell r="D340" t="str">
            <v>m²</v>
          </cell>
          <cell r="E340">
            <v>2600000</v>
          </cell>
        </row>
        <row r="341">
          <cell r="A341" t="str">
            <v>BR09</v>
          </cell>
          <cell r="B341">
            <v>311</v>
          </cell>
          <cell r="C341" t="str">
            <v xml:space="preserve">Kaca 6 mm Gravver </v>
          </cell>
          <cell r="D341" t="str">
            <v>m²</v>
          </cell>
          <cell r="E341">
            <v>1130000</v>
          </cell>
        </row>
        <row r="342">
          <cell r="A342" t="str">
            <v>BR10</v>
          </cell>
          <cell r="B342">
            <v>312</v>
          </cell>
          <cell r="C342" t="str">
            <v xml:space="preserve">Glass Block  DN  20 x 20 </v>
          </cell>
          <cell r="D342" t="str">
            <v>bh</v>
          </cell>
          <cell r="E342">
            <v>20000</v>
          </cell>
        </row>
        <row r="343">
          <cell r="A343" t="str">
            <v>BR11</v>
          </cell>
          <cell r="B343">
            <v>313</v>
          </cell>
          <cell r="C343" t="str">
            <v>Glass Block  20 x 20 Ex LN</v>
          </cell>
          <cell r="D343" t="str">
            <v>bh</v>
          </cell>
          <cell r="E343">
            <v>60000</v>
          </cell>
        </row>
        <row r="345">
          <cell r="B345" t="str">
            <v>J</v>
          </cell>
          <cell r="C345" t="str">
            <v>BAHAN PAKU DAN MUR BAUT</v>
          </cell>
        </row>
        <row r="346">
          <cell r="A346" t="str">
            <v>BS01</v>
          </cell>
          <cell r="B346">
            <v>1</v>
          </cell>
          <cell r="C346" t="str">
            <v>Paku 3 cm</v>
          </cell>
          <cell r="D346" t="str">
            <v>kg</v>
          </cell>
          <cell r="E346">
            <v>7500</v>
          </cell>
        </row>
        <row r="347">
          <cell r="A347" t="str">
            <v>BS02</v>
          </cell>
          <cell r="B347">
            <v>2</v>
          </cell>
          <cell r="C347" t="str">
            <v>Paku 5 cm s/d 7 cm / Paku Reng - Usuk</v>
          </cell>
          <cell r="D347" t="str">
            <v>kg</v>
          </cell>
          <cell r="E347">
            <v>7500</v>
          </cell>
        </row>
        <row r="348">
          <cell r="A348" t="str">
            <v>BS03</v>
          </cell>
          <cell r="B348">
            <v>316</v>
          </cell>
          <cell r="C348" t="str">
            <v>Paku 8 cm s/d 12 cm</v>
          </cell>
          <cell r="D348" t="str">
            <v>kg</v>
          </cell>
          <cell r="E348">
            <v>7500</v>
          </cell>
        </row>
        <row r="349">
          <cell r="B349">
            <v>317</v>
          </cell>
          <cell r="C349" t="str">
            <v>Paku 2 cm s/d 4 cm /Paku Tripleks - Bilik</v>
          </cell>
          <cell r="D349" t="str">
            <v>kg</v>
          </cell>
          <cell r="E349">
            <v>7500</v>
          </cell>
        </row>
        <row r="350">
          <cell r="B350">
            <v>318</v>
          </cell>
          <cell r="C350" t="str">
            <v>Paku 1/2 cm s/d 1 cm /Paku seng-Plat Poil</v>
          </cell>
          <cell r="D350" t="str">
            <v>kg</v>
          </cell>
          <cell r="E350">
            <v>7500</v>
          </cell>
        </row>
        <row r="351">
          <cell r="B351">
            <v>319</v>
          </cell>
          <cell r="C351" t="str">
            <v>Paku Baja Jembatan *M166</v>
          </cell>
          <cell r="D351" t="str">
            <v>kg</v>
          </cell>
          <cell r="E351">
            <v>12500</v>
          </cell>
        </row>
        <row r="352">
          <cell r="A352" t="str">
            <v>BS04</v>
          </cell>
          <cell r="B352">
            <v>320</v>
          </cell>
          <cell r="C352" t="str">
            <v>Paku Beton 2 cm s/d 5 cm</v>
          </cell>
          <cell r="D352" t="str">
            <v>kg</v>
          </cell>
          <cell r="E352">
            <v>25000</v>
          </cell>
        </row>
        <row r="353">
          <cell r="A353" t="str">
            <v>BS05</v>
          </cell>
          <cell r="B353">
            <v>321</v>
          </cell>
          <cell r="C353" t="str">
            <v>Paku Kait Lengkap</v>
          </cell>
          <cell r="D353" t="str">
            <v>bh</v>
          </cell>
          <cell r="E353">
            <v>600</v>
          </cell>
        </row>
        <row r="354">
          <cell r="A354" t="str">
            <v>BS06</v>
          </cell>
          <cell r="B354">
            <v>322</v>
          </cell>
          <cell r="C354" t="str">
            <v>Paku Cacing</v>
          </cell>
          <cell r="D354" t="str">
            <v>kg</v>
          </cell>
          <cell r="E354">
            <v>15000</v>
          </cell>
        </row>
        <row r="355">
          <cell r="B355">
            <v>3</v>
          </cell>
          <cell r="C355" t="str">
            <v>Paku Seng Glb. / Paku Asbes Glb.</v>
          </cell>
          <cell r="D355" t="str">
            <v>kg</v>
          </cell>
          <cell r="E355">
            <v>20000</v>
          </cell>
        </row>
        <row r="356">
          <cell r="B356">
            <v>324</v>
          </cell>
          <cell r="C356" t="str">
            <v>Paku Skrup</v>
          </cell>
          <cell r="D356" t="str">
            <v>kg</v>
          </cell>
          <cell r="E356">
            <v>6000</v>
          </cell>
        </row>
        <row r="357">
          <cell r="A357" t="str">
            <v>BS07</v>
          </cell>
          <cell r="B357">
            <v>4</v>
          </cell>
          <cell r="C357" t="str">
            <v>Besi Beugel kuda - kuda</v>
          </cell>
          <cell r="D357" t="str">
            <v>kg</v>
          </cell>
          <cell r="E357">
            <v>12250</v>
          </cell>
        </row>
        <row r="358">
          <cell r="A358" t="str">
            <v>BS08</v>
          </cell>
          <cell r="B358">
            <v>326</v>
          </cell>
          <cell r="C358" t="str">
            <v>Duk Angker</v>
          </cell>
          <cell r="D358" t="str">
            <v>kg</v>
          </cell>
          <cell r="E358">
            <v>9500</v>
          </cell>
        </row>
        <row r="359">
          <cell r="A359" t="str">
            <v>BS09</v>
          </cell>
          <cell r="B359">
            <v>327</v>
          </cell>
          <cell r="C359" t="str">
            <v>Angker Mur Baut dia.19 / panjang 60 cm</v>
          </cell>
          <cell r="D359" t="str">
            <v>bh</v>
          </cell>
          <cell r="E359">
            <v>24500</v>
          </cell>
        </row>
        <row r="360">
          <cell r="A360" t="str">
            <v>BS10</v>
          </cell>
          <cell r="B360">
            <v>328</v>
          </cell>
          <cell r="C360" t="str">
            <v>Mur Baut HTB dia. 19 s/d 16 (5 cm)</v>
          </cell>
          <cell r="D360" t="str">
            <v>bh</v>
          </cell>
          <cell r="E360">
            <v>4250</v>
          </cell>
        </row>
        <row r="361">
          <cell r="A361" t="str">
            <v>BS11</v>
          </cell>
          <cell r="B361">
            <v>329</v>
          </cell>
          <cell r="C361" t="str">
            <v>Mur Baut Biasa dia.19 s/d 16 (5 cm)</v>
          </cell>
          <cell r="D361" t="str">
            <v>bh</v>
          </cell>
          <cell r="E361">
            <v>3600</v>
          </cell>
        </row>
        <row r="362">
          <cell r="A362" t="str">
            <v>BS12</v>
          </cell>
          <cell r="B362">
            <v>330</v>
          </cell>
          <cell r="C362" t="str">
            <v>Piser dia. 12 s/d 20 cm</v>
          </cell>
          <cell r="D362" t="str">
            <v>bh</v>
          </cell>
          <cell r="E362">
            <v>3000</v>
          </cell>
        </row>
        <row r="364">
          <cell r="B364" t="str">
            <v>K</v>
          </cell>
          <cell r="C364" t="str">
            <v>BAHAN PERPIPAAN</v>
          </cell>
          <cell r="D364" t="str">
            <v>1.²</v>
          </cell>
        </row>
        <row r="365">
          <cell r="A365" t="str">
            <v>BT01</v>
          </cell>
          <cell r="B365">
            <v>331</v>
          </cell>
          <cell r="C365" t="str">
            <v>Besi Pipa untuk Hydrant BSP Ø  1"</v>
          </cell>
          <cell r="D365" t="str">
            <v>bt</v>
          </cell>
          <cell r="E365">
            <v>83000</v>
          </cell>
        </row>
        <row r="366">
          <cell r="A366" t="str">
            <v>BT02</v>
          </cell>
          <cell r="B366">
            <v>332</v>
          </cell>
          <cell r="C366" t="str">
            <v>Besi Pipa untuk Hydrant BSP Ø  1,25"</v>
          </cell>
          <cell r="D366" t="str">
            <v>bt</v>
          </cell>
          <cell r="E366">
            <v>88000</v>
          </cell>
        </row>
        <row r="367">
          <cell r="A367" t="str">
            <v>BT03</v>
          </cell>
          <cell r="B367">
            <v>333</v>
          </cell>
          <cell r="C367" t="str">
            <v>Besi Pipa untuk Hydrant BSP Ø  1,5"</v>
          </cell>
          <cell r="D367" t="str">
            <v>bt</v>
          </cell>
          <cell r="E367">
            <v>95500</v>
          </cell>
        </row>
        <row r="368">
          <cell r="A368" t="str">
            <v>BT04</v>
          </cell>
          <cell r="B368">
            <v>334</v>
          </cell>
          <cell r="C368" t="str">
            <v>Besi Pipa untuk Hydrant BSP Ø 2"</v>
          </cell>
          <cell r="D368" t="str">
            <v>bt</v>
          </cell>
          <cell r="E368">
            <v>111000</v>
          </cell>
        </row>
        <row r="369">
          <cell r="A369" t="str">
            <v>BT05</v>
          </cell>
          <cell r="B369">
            <v>335</v>
          </cell>
          <cell r="C369" t="str">
            <v>Besi Pipa untuk Hydrant BSP Ø 2,5"</v>
          </cell>
          <cell r="D369" t="str">
            <v>bt</v>
          </cell>
          <cell r="E369">
            <v>341250</v>
          </cell>
        </row>
        <row r="370">
          <cell r="A370" t="str">
            <v>BT06</v>
          </cell>
          <cell r="B370">
            <v>336</v>
          </cell>
          <cell r="C370" t="str">
            <v>Besi Pipa untuk Hydrant BSP Ø  3"</v>
          </cell>
          <cell r="D370" t="str">
            <v>bt</v>
          </cell>
          <cell r="E370">
            <v>471000</v>
          </cell>
        </row>
        <row r="371">
          <cell r="A371" t="str">
            <v>BT07</v>
          </cell>
          <cell r="B371">
            <v>337</v>
          </cell>
          <cell r="C371" t="str">
            <v>Besi Pipa untuk Hydrant BSP Ø  4"</v>
          </cell>
          <cell r="D371" t="str">
            <v>bt</v>
          </cell>
          <cell r="E371">
            <v>668000</v>
          </cell>
        </row>
        <row r="372">
          <cell r="A372" t="str">
            <v>BT08</v>
          </cell>
          <cell r="B372">
            <v>338</v>
          </cell>
          <cell r="C372" t="str">
            <v>Besi Pipa untuk Hydrant BSP Ø  6"</v>
          </cell>
          <cell r="D372" t="str">
            <v>bt</v>
          </cell>
          <cell r="E372">
            <v>1100000</v>
          </cell>
        </row>
        <row r="373">
          <cell r="A373" t="str">
            <v>BT08'</v>
          </cell>
          <cell r="B373">
            <v>339</v>
          </cell>
          <cell r="C373" t="str">
            <v xml:space="preserve">Hydrant </v>
          </cell>
          <cell r="D373" t="str">
            <v>bh</v>
          </cell>
          <cell r="E373">
            <v>210000</v>
          </cell>
        </row>
        <row r="374">
          <cell r="A374" t="str">
            <v>BT09</v>
          </cell>
          <cell r="B374">
            <v>340</v>
          </cell>
          <cell r="C374" t="str">
            <v xml:space="preserve">Besi Pipa Hitam Ø 1" t=2 mm </v>
          </cell>
          <cell r="D374" t="str">
            <v>bt</v>
          </cell>
          <cell r="E374">
            <v>74000</v>
          </cell>
        </row>
        <row r="375">
          <cell r="A375" t="str">
            <v>BT10</v>
          </cell>
          <cell r="B375">
            <v>341</v>
          </cell>
          <cell r="C375" t="str">
            <v xml:space="preserve">Besi Pipa Hitam Ø 2" t=2 mm   </v>
          </cell>
          <cell r="D375" t="str">
            <v>bt</v>
          </cell>
          <cell r="E375">
            <v>133000</v>
          </cell>
        </row>
        <row r="376">
          <cell r="A376" t="str">
            <v>BT11</v>
          </cell>
          <cell r="B376">
            <v>342</v>
          </cell>
          <cell r="C376" t="str">
            <v xml:space="preserve">Besi Pipa Hitam Ø 3" t=2 mm </v>
          </cell>
          <cell r="D376" t="str">
            <v>bt</v>
          </cell>
          <cell r="E376">
            <v>238500</v>
          </cell>
        </row>
        <row r="377">
          <cell r="A377" t="str">
            <v>BT12</v>
          </cell>
          <cell r="B377">
            <v>343</v>
          </cell>
          <cell r="C377" t="str">
            <v xml:space="preserve">Besi Pipa Hitam Ø 4" t=2 mm  </v>
          </cell>
          <cell r="D377" t="str">
            <v>bt</v>
          </cell>
          <cell r="E377">
            <v>307000</v>
          </cell>
        </row>
        <row r="378">
          <cell r="A378" t="str">
            <v>BT13</v>
          </cell>
          <cell r="B378">
            <v>344</v>
          </cell>
          <cell r="C378" t="str">
            <v>Besi Pipa Hitam Ø 6" t=2 mm</v>
          </cell>
          <cell r="D378" t="str">
            <v>bt</v>
          </cell>
          <cell r="E378">
            <v>409000</v>
          </cell>
        </row>
        <row r="379">
          <cell r="A379" t="str">
            <v>BT14</v>
          </cell>
          <cell r="B379">
            <v>345</v>
          </cell>
          <cell r="C379" t="str">
            <v>Pipa GIP Medium A Ø 1/2"  ( 6 m1 )</v>
          </cell>
          <cell r="D379" t="str">
            <v>bt</v>
          </cell>
          <cell r="E379">
            <v>70000</v>
          </cell>
        </row>
        <row r="380">
          <cell r="A380" t="str">
            <v>BT15</v>
          </cell>
          <cell r="B380">
            <v>346</v>
          </cell>
          <cell r="C380" t="str">
            <v>Pipa GIP Medium A Ø 3/4"  ( 6 m1 )</v>
          </cell>
          <cell r="D380" t="str">
            <v>bt</v>
          </cell>
          <cell r="E380">
            <v>85000</v>
          </cell>
        </row>
        <row r="381">
          <cell r="A381" t="str">
            <v>BT16</v>
          </cell>
          <cell r="B381">
            <v>347</v>
          </cell>
          <cell r="C381" t="str">
            <v>Pipa GIP Medium A Ø 1"   ( 6 m1 )</v>
          </cell>
          <cell r="D381" t="str">
            <v>bt</v>
          </cell>
          <cell r="E381">
            <v>126500</v>
          </cell>
        </row>
        <row r="382">
          <cell r="A382" t="str">
            <v>BT17</v>
          </cell>
          <cell r="B382">
            <v>348</v>
          </cell>
          <cell r="C382" t="str">
            <v>Pipa GIP Medium A Ø 1 1/4"  ( 6 m1 )</v>
          </cell>
          <cell r="D382" t="str">
            <v>bt</v>
          </cell>
          <cell r="E382">
            <v>164500</v>
          </cell>
        </row>
        <row r="383">
          <cell r="A383" t="str">
            <v>BT18</v>
          </cell>
          <cell r="B383">
            <v>349</v>
          </cell>
          <cell r="C383" t="str">
            <v>Pipa GIP Medium A Ø 1 1/2" ( 6 m1 )</v>
          </cell>
          <cell r="D383" t="str">
            <v>bt</v>
          </cell>
          <cell r="E383">
            <v>196000</v>
          </cell>
        </row>
        <row r="384">
          <cell r="A384" t="str">
            <v>BT19</v>
          </cell>
          <cell r="B384">
            <v>350</v>
          </cell>
          <cell r="C384" t="str">
            <v>Pipa GIP Medium A Ø 1 3/4"( 6 m1 )</v>
          </cell>
          <cell r="D384" t="str">
            <v>bt</v>
          </cell>
          <cell r="E384">
            <v>232000</v>
          </cell>
        </row>
        <row r="385">
          <cell r="A385" t="str">
            <v>BT20</v>
          </cell>
          <cell r="B385">
            <v>351</v>
          </cell>
          <cell r="C385" t="str">
            <v>Pipa GIP Medium A Ø 2"  ( 6 m1 )</v>
          </cell>
          <cell r="D385" t="str">
            <v>bt</v>
          </cell>
          <cell r="E385">
            <v>286500</v>
          </cell>
        </row>
        <row r="386">
          <cell r="A386" t="str">
            <v>BT21</v>
          </cell>
          <cell r="B386">
            <v>352</v>
          </cell>
          <cell r="C386" t="str">
            <v>Pipa GIP Medium A Ø 2 1/2" ( 6 m1 )</v>
          </cell>
          <cell r="D386" t="str">
            <v>bt</v>
          </cell>
          <cell r="E386">
            <v>381000</v>
          </cell>
        </row>
        <row r="387">
          <cell r="A387" t="str">
            <v>BT22</v>
          </cell>
          <cell r="B387">
            <v>353</v>
          </cell>
          <cell r="C387" t="str">
            <v>Pipa GIP Medium A Ø 3"  ( 6 m1 )</v>
          </cell>
          <cell r="D387" t="str">
            <v>bt</v>
          </cell>
          <cell r="E387">
            <v>464000</v>
          </cell>
        </row>
        <row r="388">
          <cell r="A388" t="str">
            <v>BT23</v>
          </cell>
          <cell r="B388">
            <v>354</v>
          </cell>
          <cell r="C388" t="str">
            <v>Pipa GIP Medium A Ø 4"  ( 6 m1 )</v>
          </cell>
          <cell r="D388" t="str">
            <v>bt</v>
          </cell>
          <cell r="E388">
            <v>611000</v>
          </cell>
        </row>
        <row r="389">
          <cell r="A389" t="str">
            <v>BT24</v>
          </cell>
          <cell r="B389">
            <v>355</v>
          </cell>
          <cell r="C389" t="str">
            <v>Macam2 Sambungan GIP Ø 1/2"</v>
          </cell>
          <cell r="D389" t="str">
            <v>bh</v>
          </cell>
          <cell r="E389">
            <v>4000</v>
          </cell>
        </row>
        <row r="390">
          <cell r="A390" t="str">
            <v>BT25</v>
          </cell>
          <cell r="B390">
            <v>356</v>
          </cell>
          <cell r="C390" t="str">
            <v>Macam2 Sambungan GIP Ø 3/4"</v>
          </cell>
          <cell r="D390" t="str">
            <v>bh</v>
          </cell>
          <cell r="E390">
            <v>5200</v>
          </cell>
        </row>
        <row r="391">
          <cell r="A391" t="str">
            <v>BT26</v>
          </cell>
          <cell r="B391">
            <v>357</v>
          </cell>
          <cell r="C391" t="str">
            <v>Macam2 Sambungan GIP Ø 1"</v>
          </cell>
          <cell r="D391" t="str">
            <v>bh</v>
          </cell>
          <cell r="E391">
            <v>8150</v>
          </cell>
        </row>
        <row r="392">
          <cell r="A392" t="str">
            <v>BT27</v>
          </cell>
          <cell r="B392">
            <v>358</v>
          </cell>
          <cell r="C392" t="str">
            <v>Macam2 Sambungan GIP Ø 1 1/4"</v>
          </cell>
          <cell r="D392" t="str">
            <v>bh</v>
          </cell>
          <cell r="E392">
            <v>10100</v>
          </cell>
        </row>
        <row r="393">
          <cell r="A393" t="str">
            <v>BT28</v>
          </cell>
          <cell r="B393">
            <v>359</v>
          </cell>
          <cell r="C393" t="str">
            <v>Macam2 Sambungan GIP Ø 11/2"</v>
          </cell>
          <cell r="D393" t="str">
            <v>bh</v>
          </cell>
          <cell r="E393">
            <v>11500</v>
          </cell>
        </row>
        <row r="394">
          <cell r="A394" t="str">
            <v>BT29</v>
          </cell>
          <cell r="B394">
            <v>360</v>
          </cell>
          <cell r="C394" t="str">
            <v>Macam2 Sambungan GIP Ø 13/4"</v>
          </cell>
          <cell r="D394" t="str">
            <v>bh</v>
          </cell>
          <cell r="E394">
            <v>17150</v>
          </cell>
        </row>
        <row r="395">
          <cell r="A395" t="str">
            <v>BT30</v>
          </cell>
          <cell r="B395">
            <v>361</v>
          </cell>
          <cell r="C395" t="str">
            <v>Macam2 Sambungan GIP Ø 2"</v>
          </cell>
          <cell r="D395" t="str">
            <v>bh</v>
          </cell>
          <cell r="E395">
            <v>23750</v>
          </cell>
        </row>
        <row r="396">
          <cell r="A396" t="str">
            <v>BT31</v>
          </cell>
          <cell r="B396">
            <v>362</v>
          </cell>
          <cell r="C396" t="str">
            <v>Macam2 Sambungan GIP Ø 2 1/2"</v>
          </cell>
          <cell r="D396" t="str">
            <v>bh</v>
          </cell>
          <cell r="E396">
            <v>34000</v>
          </cell>
        </row>
        <row r="397">
          <cell r="A397" t="str">
            <v>BT32</v>
          </cell>
          <cell r="B397">
            <v>363</v>
          </cell>
          <cell r="C397" t="str">
            <v>Macam2 Sambungan GIP Ø 3"</v>
          </cell>
          <cell r="D397" t="str">
            <v>bh</v>
          </cell>
          <cell r="E397">
            <v>40500</v>
          </cell>
        </row>
        <row r="398">
          <cell r="A398" t="str">
            <v>BT33</v>
          </cell>
          <cell r="B398">
            <v>364</v>
          </cell>
          <cell r="C398" t="str">
            <v>Macam2 Sambungan GIP Ø 4"</v>
          </cell>
          <cell r="D398" t="str">
            <v>bh</v>
          </cell>
          <cell r="E398">
            <v>47700</v>
          </cell>
        </row>
        <row r="399">
          <cell r="A399" t="str">
            <v>BT34</v>
          </cell>
          <cell r="B399">
            <v>365</v>
          </cell>
          <cell r="C399" t="str">
            <v xml:space="preserve">Pipa PVC RUCIKA type AW  Ø 1/2" </v>
          </cell>
          <cell r="D399" t="str">
            <v>bt</v>
          </cell>
          <cell r="E399">
            <v>21500</v>
          </cell>
        </row>
        <row r="400">
          <cell r="A400" t="str">
            <v>BT35</v>
          </cell>
          <cell r="B400">
            <v>366</v>
          </cell>
          <cell r="C400" t="str">
            <v xml:space="preserve">Pipa PVC RUCIKA type AW    Ø 3/4" </v>
          </cell>
          <cell r="D400" t="str">
            <v>bt</v>
          </cell>
          <cell r="E400">
            <v>30500</v>
          </cell>
        </row>
        <row r="401">
          <cell r="A401" t="str">
            <v>BT36</v>
          </cell>
          <cell r="B401">
            <v>367</v>
          </cell>
          <cell r="C401" t="str">
            <v xml:space="preserve">Pipa PVC RUCIKA type AW    Ø 1" </v>
          </cell>
          <cell r="D401" t="str">
            <v>bt</v>
          </cell>
          <cell r="E401">
            <v>38000</v>
          </cell>
        </row>
        <row r="402">
          <cell r="A402" t="str">
            <v>BT37</v>
          </cell>
          <cell r="B402">
            <v>368</v>
          </cell>
          <cell r="C402" t="str">
            <v xml:space="preserve">Pipa PVC RUCIKA type AW    Ø 1 1/4" </v>
          </cell>
          <cell r="D402" t="str">
            <v>bt</v>
          </cell>
          <cell r="E402">
            <v>53000</v>
          </cell>
        </row>
        <row r="403">
          <cell r="A403" t="str">
            <v>BT38</v>
          </cell>
          <cell r="B403">
            <v>369</v>
          </cell>
          <cell r="C403" t="str">
            <v xml:space="preserve">Pipa PVC RUCIKA type AW    Ø 1 1/2" </v>
          </cell>
          <cell r="D403" t="str">
            <v>bt</v>
          </cell>
          <cell r="E403">
            <v>66500</v>
          </cell>
        </row>
        <row r="404">
          <cell r="A404" t="str">
            <v>BT39</v>
          </cell>
          <cell r="B404">
            <v>370</v>
          </cell>
          <cell r="C404" t="str">
            <v xml:space="preserve">Pipa PVC RUCIKA type AW    Ø 2" </v>
          </cell>
          <cell r="D404" t="str">
            <v>bt</v>
          </cell>
          <cell r="E404">
            <v>94000</v>
          </cell>
        </row>
        <row r="405">
          <cell r="A405" t="str">
            <v>BT40</v>
          </cell>
          <cell r="B405">
            <v>371</v>
          </cell>
          <cell r="C405" t="str">
            <v xml:space="preserve">Pipa PVC RUCIKA type AW    Ø 2 1/2" </v>
          </cell>
          <cell r="D405" t="str">
            <v>bt</v>
          </cell>
          <cell r="E405">
            <v>120000</v>
          </cell>
        </row>
        <row r="406">
          <cell r="A406" t="str">
            <v>BT41</v>
          </cell>
          <cell r="B406">
            <v>372</v>
          </cell>
          <cell r="C406" t="str">
            <v xml:space="preserve">Pipa PVC RUCIKA type AW    Ø 3" </v>
          </cell>
          <cell r="D406" t="str">
            <v>bt</v>
          </cell>
          <cell r="E406">
            <v>180000</v>
          </cell>
        </row>
        <row r="407">
          <cell r="A407" t="str">
            <v>BT42</v>
          </cell>
          <cell r="B407">
            <v>373</v>
          </cell>
          <cell r="C407" t="str">
            <v xml:space="preserve">Pipa PVC RUCIKA type AW    Ø 4" </v>
          </cell>
          <cell r="D407" t="str">
            <v>bt</v>
          </cell>
          <cell r="E407">
            <v>279500</v>
          </cell>
        </row>
        <row r="408">
          <cell r="A408" t="str">
            <v>BT43</v>
          </cell>
          <cell r="B408">
            <v>374</v>
          </cell>
          <cell r="C408" t="str">
            <v xml:space="preserve">Pipa PVC RUCIKA type AW    Ø 6" </v>
          </cell>
          <cell r="D408" t="str">
            <v>bt</v>
          </cell>
          <cell r="E408">
            <v>539000</v>
          </cell>
        </row>
        <row r="409">
          <cell r="A409" t="str">
            <v>BT44</v>
          </cell>
          <cell r="B409">
            <v>375</v>
          </cell>
          <cell r="C409" t="str">
            <v xml:space="preserve">Pipa PVC RUCIKA type AW    Ø 8" </v>
          </cell>
          <cell r="D409" t="str">
            <v>bt</v>
          </cell>
          <cell r="E409">
            <v>784500</v>
          </cell>
        </row>
        <row r="410">
          <cell r="A410" t="str">
            <v>BT45</v>
          </cell>
          <cell r="B410">
            <v>376</v>
          </cell>
          <cell r="C410" t="str">
            <v>Pipa PVC  MASPION ABU Ø 1/2" (AW)</v>
          </cell>
          <cell r="D410" t="str">
            <v>bt</v>
          </cell>
          <cell r="E410">
            <v>12500</v>
          </cell>
        </row>
        <row r="411">
          <cell r="A411" t="str">
            <v>BT46</v>
          </cell>
          <cell r="B411">
            <v>377</v>
          </cell>
          <cell r="C411" t="str">
            <v>Pipa PVC  MASPION ABU Ø 3/4" (AW)</v>
          </cell>
          <cell r="D411" t="str">
            <v>bt</v>
          </cell>
          <cell r="E411">
            <v>16500</v>
          </cell>
        </row>
        <row r="412">
          <cell r="A412" t="str">
            <v>BT47</v>
          </cell>
          <cell r="B412">
            <v>378</v>
          </cell>
          <cell r="C412" t="str">
            <v>Pipa PVC  MASPION ABU Ø 1" (AW)</v>
          </cell>
          <cell r="D412" t="str">
            <v>bt</v>
          </cell>
          <cell r="E412">
            <v>22450</v>
          </cell>
        </row>
        <row r="413">
          <cell r="A413" t="str">
            <v>BT48</v>
          </cell>
          <cell r="B413">
            <v>379</v>
          </cell>
          <cell r="C413" t="str">
            <v>Pipa PVC  MASPION ABU Ø 1 1/4" (AW)</v>
          </cell>
          <cell r="D413" t="str">
            <v>bt</v>
          </cell>
          <cell r="E413">
            <v>31450</v>
          </cell>
        </row>
        <row r="414">
          <cell r="A414" t="str">
            <v>BT49</v>
          </cell>
          <cell r="B414">
            <v>380</v>
          </cell>
          <cell r="C414" t="str">
            <v>Pipa PVC  MASPION ABU Ø 1 1/2" (AW)</v>
          </cell>
          <cell r="D414" t="str">
            <v>bt</v>
          </cell>
          <cell r="E414">
            <v>40400</v>
          </cell>
        </row>
        <row r="415">
          <cell r="A415" t="str">
            <v>BT50</v>
          </cell>
          <cell r="B415">
            <v>381</v>
          </cell>
          <cell r="C415" t="str">
            <v>Pipa PVC  MASPION ABU Ø 2" (AW)</v>
          </cell>
          <cell r="D415" t="str">
            <v>bt</v>
          </cell>
          <cell r="E415">
            <v>69900</v>
          </cell>
        </row>
        <row r="416">
          <cell r="A416" t="str">
            <v>BT51</v>
          </cell>
          <cell r="B416">
            <v>382</v>
          </cell>
          <cell r="C416" t="str">
            <v>Pipa PVC  MASPION ABU Ø 2 1/2" (AW)</v>
          </cell>
          <cell r="D416" t="str">
            <v>bt</v>
          </cell>
          <cell r="E416">
            <v>83850</v>
          </cell>
        </row>
        <row r="417">
          <cell r="A417" t="str">
            <v>BT52</v>
          </cell>
          <cell r="B417">
            <v>383</v>
          </cell>
          <cell r="C417" t="str">
            <v>Pipa PVC  MASPION ABU Ø 3" (AW)</v>
          </cell>
          <cell r="D417" t="str">
            <v>bt</v>
          </cell>
          <cell r="E417">
            <v>154000</v>
          </cell>
        </row>
        <row r="418">
          <cell r="A418" t="str">
            <v>BT53</v>
          </cell>
          <cell r="B418">
            <v>384</v>
          </cell>
          <cell r="C418" t="str">
            <v>Pipa PVC  MASPION ABU Ø 4" (AW)</v>
          </cell>
          <cell r="D418" t="str">
            <v>bt</v>
          </cell>
          <cell r="E418">
            <v>204750</v>
          </cell>
        </row>
        <row r="419">
          <cell r="B419">
            <v>385</v>
          </cell>
          <cell r="C419" t="str">
            <v>Pipa PVC  MASPION ABU Ø 6" (AW)</v>
          </cell>
          <cell r="D419" t="str">
            <v>bt</v>
          </cell>
          <cell r="E419">
            <v>481000</v>
          </cell>
        </row>
        <row r="420">
          <cell r="B420">
            <v>386</v>
          </cell>
          <cell r="C420" t="str">
            <v>Pipa GI Diameter 0,5"</v>
          </cell>
          <cell r="D420" t="str">
            <v>bt</v>
          </cell>
          <cell r="E420">
            <v>60000</v>
          </cell>
        </row>
        <row r="421">
          <cell r="B421">
            <v>387</v>
          </cell>
          <cell r="C421" t="str">
            <v>Pipa GI Diameter 0,75"</v>
          </cell>
          <cell r="D421" t="str">
            <v>bt</v>
          </cell>
          <cell r="E421">
            <v>75000</v>
          </cell>
        </row>
        <row r="422">
          <cell r="B422">
            <v>388</v>
          </cell>
          <cell r="C422" t="str">
            <v>Pipa GI Diameter 1"</v>
          </cell>
          <cell r="D422" t="str">
            <v>bt</v>
          </cell>
          <cell r="E422">
            <v>105000</v>
          </cell>
        </row>
        <row r="423">
          <cell r="B423">
            <v>389</v>
          </cell>
          <cell r="C423" t="str">
            <v>Pipa GI Diameter 1,25"</v>
          </cell>
          <cell r="D423" t="str">
            <v>bt</v>
          </cell>
          <cell r="E423">
            <v>120000</v>
          </cell>
        </row>
        <row r="424">
          <cell r="B424">
            <v>390</v>
          </cell>
          <cell r="C424" t="str">
            <v>Pipa GI Diameter 1,5"</v>
          </cell>
          <cell r="D424" t="str">
            <v>bt</v>
          </cell>
          <cell r="E424">
            <v>150150</v>
          </cell>
        </row>
        <row r="425">
          <cell r="B425">
            <v>391</v>
          </cell>
          <cell r="C425" t="str">
            <v>Pipa GI Diameter 2"</v>
          </cell>
          <cell r="D425" t="str">
            <v>bt</v>
          </cell>
          <cell r="E425">
            <v>225150</v>
          </cell>
        </row>
        <row r="426">
          <cell r="B426">
            <v>392</v>
          </cell>
          <cell r="C426" t="str">
            <v>Pipa GI Diameter 2,5"</v>
          </cell>
          <cell r="D426" t="str">
            <v>bt</v>
          </cell>
          <cell r="E426">
            <v>300250</v>
          </cell>
        </row>
        <row r="427">
          <cell r="B427">
            <v>393</v>
          </cell>
          <cell r="C427" t="str">
            <v>Pipa GI Diameter 3"</v>
          </cell>
          <cell r="D427" t="str">
            <v>bt</v>
          </cell>
          <cell r="E427">
            <v>412850</v>
          </cell>
        </row>
        <row r="428">
          <cell r="B428">
            <v>394</v>
          </cell>
          <cell r="C428" t="str">
            <v>Pipa GI Diameter 4"</v>
          </cell>
          <cell r="D428" t="str">
            <v>bt</v>
          </cell>
          <cell r="E428">
            <v>60000</v>
          </cell>
        </row>
        <row r="429">
          <cell r="B429">
            <v>395</v>
          </cell>
          <cell r="C429" t="str">
            <v>Knie PVC Diameter 0,5"</v>
          </cell>
          <cell r="D429" t="str">
            <v>bh</v>
          </cell>
          <cell r="E429">
            <v>1000</v>
          </cell>
        </row>
        <row r="430">
          <cell r="B430">
            <v>396</v>
          </cell>
          <cell r="C430" t="str">
            <v>Knie PVC Diameter 0,75"</v>
          </cell>
          <cell r="D430" t="str">
            <v>bh</v>
          </cell>
          <cell r="E430">
            <v>1400</v>
          </cell>
        </row>
        <row r="431">
          <cell r="B431">
            <v>397</v>
          </cell>
          <cell r="C431" t="str">
            <v>Knie PVC Diameter 1"</v>
          </cell>
          <cell r="D431" t="str">
            <v>bh</v>
          </cell>
          <cell r="E431">
            <v>14950</v>
          </cell>
        </row>
        <row r="432">
          <cell r="B432">
            <v>398</v>
          </cell>
          <cell r="C432" t="str">
            <v>Knie PVC Diameter 2"</v>
          </cell>
          <cell r="D432" t="str">
            <v>bh</v>
          </cell>
          <cell r="E432">
            <v>2950</v>
          </cell>
        </row>
        <row r="433">
          <cell r="B433">
            <v>399</v>
          </cell>
          <cell r="C433" t="str">
            <v>Knie PVC Diameter 3"</v>
          </cell>
          <cell r="D433" t="str">
            <v>bh</v>
          </cell>
          <cell r="E433">
            <v>5450</v>
          </cell>
        </row>
        <row r="434">
          <cell r="B434">
            <v>400</v>
          </cell>
          <cell r="C434" t="str">
            <v>Knie PVC Diameter 4"</v>
          </cell>
          <cell r="D434" t="str">
            <v>bh</v>
          </cell>
          <cell r="E434">
            <v>5950</v>
          </cell>
        </row>
        <row r="435">
          <cell r="B435">
            <v>401</v>
          </cell>
          <cell r="C435" t="str">
            <v>Tee PVC Diameter 0,5"</v>
          </cell>
          <cell r="D435" t="str">
            <v>bh</v>
          </cell>
          <cell r="E435">
            <v>1400</v>
          </cell>
        </row>
        <row r="436">
          <cell r="B436">
            <v>402</v>
          </cell>
          <cell r="C436" t="str">
            <v>Tee PVC Diameter 0,75"</v>
          </cell>
          <cell r="D436" t="str">
            <v>bh</v>
          </cell>
          <cell r="E436">
            <v>1800</v>
          </cell>
        </row>
        <row r="437">
          <cell r="B437">
            <v>403</v>
          </cell>
          <cell r="C437" t="str">
            <v>Tee PVC Diameter 1"</v>
          </cell>
          <cell r="D437" t="str">
            <v>bh</v>
          </cell>
          <cell r="E437">
            <v>3600</v>
          </cell>
        </row>
        <row r="438">
          <cell r="B438">
            <v>404</v>
          </cell>
          <cell r="C438" t="str">
            <v>Tee PVC Diameter 2"</v>
          </cell>
          <cell r="D438" t="str">
            <v>bh</v>
          </cell>
          <cell r="E438">
            <v>4200</v>
          </cell>
        </row>
        <row r="439">
          <cell r="B439">
            <v>405</v>
          </cell>
          <cell r="C439" t="str">
            <v>Tee PVC Diameter 3"</v>
          </cell>
          <cell r="D439" t="str">
            <v>bh</v>
          </cell>
          <cell r="E439">
            <v>5950</v>
          </cell>
        </row>
        <row r="440">
          <cell r="B440">
            <v>406</v>
          </cell>
          <cell r="C440" t="str">
            <v>Tee PVC Diameter 4"</v>
          </cell>
          <cell r="D440" t="str">
            <v>bh</v>
          </cell>
          <cell r="E440">
            <v>900</v>
          </cell>
        </row>
        <row r="441">
          <cell r="B441">
            <v>407</v>
          </cell>
          <cell r="C441" t="str">
            <v>Kran Diameter 0,5"</v>
          </cell>
          <cell r="D441" t="str">
            <v>bh</v>
          </cell>
          <cell r="E441">
            <v>20400</v>
          </cell>
        </row>
        <row r="442">
          <cell r="B442">
            <v>408</v>
          </cell>
          <cell r="C442" t="str">
            <v>Fiet Kran Diameter 0,5"</v>
          </cell>
          <cell r="D442" t="str">
            <v>bh</v>
          </cell>
          <cell r="E442">
            <v>3600</v>
          </cell>
        </row>
        <row r="443">
          <cell r="B443">
            <v>409</v>
          </cell>
          <cell r="C443" t="str">
            <v>Fiet Kran Diameter 0,75"</v>
          </cell>
          <cell r="D443" t="str">
            <v>bh</v>
          </cell>
          <cell r="E443">
            <v>54600</v>
          </cell>
        </row>
        <row r="444">
          <cell r="B444">
            <v>410</v>
          </cell>
          <cell r="C444" t="str">
            <v>Fiet Kran Diameter 1"</v>
          </cell>
          <cell r="D444" t="str">
            <v>bh</v>
          </cell>
          <cell r="E444">
            <v>70950</v>
          </cell>
        </row>
        <row r="445">
          <cell r="B445">
            <v>411</v>
          </cell>
          <cell r="C445" t="str">
            <v>Fiet Kran Diameter 2"</v>
          </cell>
          <cell r="D445" t="str">
            <v>bh</v>
          </cell>
          <cell r="E445">
            <v>23400</v>
          </cell>
        </row>
        <row r="446">
          <cell r="B446">
            <v>412</v>
          </cell>
          <cell r="C446" t="str">
            <v>Fiet Kran Diameter 3"</v>
          </cell>
          <cell r="D446" t="str">
            <v>bh</v>
          </cell>
          <cell r="E446">
            <v>431300</v>
          </cell>
        </row>
        <row r="447">
          <cell r="B447">
            <v>413</v>
          </cell>
          <cell r="C447" t="str">
            <v>Fiet Kran Diameter 4"</v>
          </cell>
          <cell r="D447" t="str">
            <v>bh</v>
          </cell>
          <cell r="E447">
            <v>713180</v>
          </cell>
        </row>
        <row r="448">
          <cell r="A448" t="str">
            <v>BT54</v>
          </cell>
          <cell r="B448">
            <v>414</v>
          </cell>
          <cell r="C448" t="str">
            <v>Macam2 Sambungan Paralon Ø 1/2"</v>
          </cell>
          <cell r="D448" t="str">
            <v>bh</v>
          </cell>
          <cell r="E448">
            <v>5450</v>
          </cell>
        </row>
        <row r="449">
          <cell r="A449" t="str">
            <v>BT55</v>
          </cell>
          <cell r="B449">
            <v>415</v>
          </cell>
          <cell r="C449" t="str">
            <v>Macam2 Sambungan Paralon Ø 3/4"</v>
          </cell>
          <cell r="D449" t="str">
            <v>bh</v>
          </cell>
          <cell r="E449">
            <v>5450</v>
          </cell>
        </row>
        <row r="450">
          <cell r="A450" t="str">
            <v>BT56</v>
          </cell>
          <cell r="B450">
            <v>416</v>
          </cell>
          <cell r="C450" t="str">
            <v>Macam2 Sambungan Paralon Ø 1"</v>
          </cell>
          <cell r="D450" t="str">
            <v>bh</v>
          </cell>
          <cell r="E450">
            <v>14950</v>
          </cell>
        </row>
        <row r="451">
          <cell r="A451" t="str">
            <v>BT57</v>
          </cell>
          <cell r="B451">
            <v>417</v>
          </cell>
          <cell r="C451" t="str">
            <v>Macam2 Sambungan Paralon Ø 1 1/4"</v>
          </cell>
          <cell r="D451" t="str">
            <v>bh</v>
          </cell>
          <cell r="E451">
            <v>16350</v>
          </cell>
        </row>
        <row r="452">
          <cell r="A452" t="str">
            <v>BT58</v>
          </cell>
          <cell r="B452">
            <v>418</v>
          </cell>
          <cell r="C452" t="str">
            <v>Macam2 Sambungan Paralon Ø 1 1/2"</v>
          </cell>
          <cell r="D452" t="str">
            <v>bh</v>
          </cell>
          <cell r="E452">
            <v>16350</v>
          </cell>
        </row>
        <row r="453">
          <cell r="A453" t="str">
            <v>BT59</v>
          </cell>
          <cell r="B453">
            <v>419</v>
          </cell>
          <cell r="C453" t="str">
            <v>Macam2 Sambungan Paralon Ø 1 3/4"</v>
          </cell>
          <cell r="D453" t="str">
            <v>bh</v>
          </cell>
          <cell r="E453">
            <v>16350</v>
          </cell>
        </row>
        <row r="454">
          <cell r="A454" t="str">
            <v>BT60</v>
          </cell>
          <cell r="B454">
            <v>420</v>
          </cell>
          <cell r="C454" t="str">
            <v>Macam2 Sambungan Paralon Ø 2"</v>
          </cell>
          <cell r="D454" t="str">
            <v>bh</v>
          </cell>
          <cell r="E454">
            <v>17000</v>
          </cell>
        </row>
        <row r="455">
          <cell r="A455" t="str">
            <v>BT61</v>
          </cell>
          <cell r="B455">
            <v>421</v>
          </cell>
          <cell r="C455" t="str">
            <v>Macam2 Samb. Paralon Ø 2 1/2"</v>
          </cell>
          <cell r="D455" t="str">
            <v>bh</v>
          </cell>
          <cell r="E455">
            <v>17000</v>
          </cell>
        </row>
        <row r="456">
          <cell r="A456" t="str">
            <v>BT62</v>
          </cell>
          <cell r="B456">
            <v>422</v>
          </cell>
          <cell r="C456" t="str">
            <v>Macam2 Samb. Paralon Ø 3"</v>
          </cell>
          <cell r="D456" t="str">
            <v>bh</v>
          </cell>
          <cell r="E456">
            <v>40500</v>
          </cell>
        </row>
        <row r="457">
          <cell r="A457" t="str">
            <v>BT63</v>
          </cell>
          <cell r="B457">
            <v>423</v>
          </cell>
          <cell r="C457" t="str">
            <v>Macam2 Samb. Paralon Ø 4"</v>
          </cell>
          <cell r="D457" t="str">
            <v>bh</v>
          </cell>
          <cell r="E457">
            <v>47500</v>
          </cell>
        </row>
        <row r="458">
          <cell r="A458" t="str">
            <v>BT64</v>
          </cell>
          <cell r="B458">
            <v>424</v>
          </cell>
          <cell r="C458" t="str">
            <v>Sambungan Pipa PVC Jenis AW 4 " TY</v>
          </cell>
          <cell r="D458" t="str">
            <v>bh</v>
          </cell>
          <cell r="E458">
            <v>28000</v>
          </cell>
        </row>
        <row r="459">
          <cell r="A459" t="str">
            <v>BT65</v>
          </cell>
          <cell r="B459">
            <v>425</v>
          </cell>
          <cell r="C459" t="str">
            <v>Lem Paralon</v>
          </cell>
          <cell r="D459" t="str">
            <v>bh</v>
          </cell>
          <cell r="E459">
            <v>5450</v>
          </cell>
        </row>
        <row r="460">
          <cell r="A460" t="str">
            <v>BT66</v>
          </cell>
          <cell r="B460">
            <v>426</v>
          </cell>
          <cell r="C460" t="str">
            <v>Solatip Leideng</v>
          </cell>
          <cell r="D460" t="str">
            <v>gl</v>
          </cell>
          <cell r="E460">
            <v>1950</v>
          </cell>
        </row>
        <row r="461">
          <cell r="A461" t="str">
            <v>BT67</v>
          </cell>
          <cell r="B461">
            <v>427</v>
          </cell>
          <cell r="C461" t="str">
            <v>Pipa PVC 4" berlobang jenis AW</v>
          </cell>
          <cell r="D461" t="str">
            <v>m1</v>
          </cell>
          <cell r="E461">
            <v>26650</v>
          </cell>
        </row>
        <row r="463">
          <cell r="B463" t="str">
            <v>L</v>
          </cell>
          <cell r="C463" t="str">
            <v>BAHAN SANITAIR</v>
          </cell>
        </row>
        <row r="464">
          <cell r="A464" t="str">
            <v>BV01</v>
          </cell>
          <cell r="B464">
            <v>428</v>
          </cell>
          <cell r="C464" t="str">
            <v>Stop Kran 1/2 " KIT</v>
          </cell>
          <cell r="D464" t="str">
            <v>bh</v>
          </cell>
          <cell r="E464">
            <v>23750</v>
          </cell>
        </row>
        <row r="465">
          <cell r="A465" t="str">
            <v>BV02</v>
          </cell>
          <cell r="B465">
            <v>429</v>
          </cell>
          <cell r="C465" t="str">
            <v>Stop Kran 3/4 " KIT</v>
          </cell>
          <cell r="D465" t="str">
            <v>bh</v>
          </cell>
          <cell r="E465">
            <v>27300</v>
          </cell>
        </row>
        <row r="466">
          <cell r="A466" t="str">
            <v>BV03</v>
          </cell>
          <cell r="B466">
            <v>430</v>
          </cell>
          <cell r="C466" t="str">
            <v>Stop Kran 1 " KIT</v>
          </cell>
          <cell r="D466" t="str">
            <v>bh</v>
          </cell>
          <cell r="E466">
            <v>177450</v>
          </cell>
        </row>
        <row r="467">
          <cell r="A467" t="str">
            <v>BV04</v>
          </cell>
          <cell r="B467">
            <v>431</v>
          </cell>
          <cell r="C467" t="str">
            <v>Stop Kran 1 1/2 " KIT</v>
          </cell>
          <cell r="D467" t="str">
            <v>bh</v>
          </cell>
          <cell r="E467">
            <v>245700</v>
          </cell>
        </row>
        <row r="468">
          <cell r="A468" t="str">
            <v>BV05</v>
          </cell>
          <cell r="B468">
            <v>432</v>
          </cell>
          <cell r="C468" t="str">
            <v>Stop Kran 2 " KIT</v>
          </cell>
          <cell r="D468" t="str">
            <v>bh</v>
          </cell>
          <cell r="E468">
            <v>614250</v>
          </cell>
        </row>
        <row r="469">
          <cell r="A469" t="str">
            <v>BV06</v>
          </cell>
          <cell r="B469">
            <v>433</v>
          </cell>
          <cell r="C469" t="str">
            <v>Stop Kran 2 1/2" KIT</v>
          </cell>
          <cell r="D469" t="str">
            <v>bh</v>
          </cell>
          <cell r="E469">
            <v>696150</v>
          </cell>
        </row>
        <row r="470">
          <cell r="A470" t="str">
            <v>BV07</v>
          </cell>
          <cell r="B470">
            <v>434</v>
          </cell>
          <cell r="C470" t="str">
            <v>Stop Kran 3 " KIT</v>
          </cell>
          <cell r="D470" t="str">
            <v>bh</v>
          </cell>
          <cell r="E470">
            <v>61350</v>
          </cell>
        </row>
        <row r="471">
          <cell r="B471">
            <v>435</v>
          </cell>
          <cell r="C471" t="str">
            <v>Fiet kran 3/4"</v>
          </cell>
          <cell r="D471" t="str">
            <v>bh</v>
          </cell>
          <cell r="E471">
            <v>54600</v>
          </cell>
        </row>
        <row r="472">
          <cell r="B472">
            <v>436</v>
          </cell>
          <cell r="C472" t="str">
            <v>Fiet kran 1"</v>
          </cell>
          <cell r="D472" t="str">
            <v>bh</v>
          </cell>
          <cell r="E472">
            <v>70950</v>
          </cell>
        </row>
        <row r="473">
          <cell r="B473">
            <v>437</v>
          </cell>
          <cell r="C473" t="str">
            <v>Fiet kran 2"</v>
          </cell>
          <cell r="D473" t="str">
            <v>bh</v>
          </cell>
          <cell r="E473">
            <v>200500</v>
          </cell>
        </row>
        <row r="474">
          <cell r="B474">
            <v>438</v>
          </cell>
          <cell r="C474" t="str">
            <v>Fiet kran 3"</v>
          </cell>
          <cell r="D474" t="str">
            <v>bh</v>
          </cell>
          <cell r="E474">
            <v>431300</v>
          </cell>
        </row>
        <row r="475">
          <cell r="B475">
            <v>439</v>
          </cell>
          <cell r="C475" t="str">
            <v>Fiet kran 4"</v>
          </cell>
          <cell r="D475" t="str">
            <v>bh</v>
          </cell>
          <cell r="E475">
            <v>712500</v>
          </cell>
        </row>
        <row r="476">
          <cell r="B476">
            <v>440</v>
          </cell>
          <cell r="C476" t="str">
            <v>Lem Paralon</v>
          </cell>
          <cell r="D476" t="str">
            <v>bh</v>
          </cell>
          <cell r="E476">
            <v>5450</v>
          </cell>
        </row>
        <row r="477">
          <cell r="A477" t="str">
            <v>BV08</v>
          </cell>
          <cell r="B477">
            <v>441</v>
          </cell>
          <cell r="C477" t="str">
            <v>Double Neple 1/2 "</v>
          </cell>
          <cell r="D477" t="str">
            <v>bh</v>
          </cell>
          <cell r="E477">
            <v>20400</v>
          </cell>
        </row>
        <row r="478">
          <cell r="A478" t="str">
            <v>BV09</v>
          </cell>
          <cell r="B478">
            <v>442</v>
          </cell>
          <cell r="C478" t="str">
            <v>Water Mur 1/2 "</v>
          </cell>
          <cell r="D478" t="str">
            <v>bh</v>
          </cell>
          <cell r="E478">
            <v>33000</v>
          </cell>
        </row>
        <row r="479">
          <cell r="A479" t="str">
            <v>BV10</v>
          </cell>
          <cell r="B479">
            <v>443</v>
          </cell>
          <cell r="C479" t="str">
            <v>Gate Walve 1/2 "</v>
          </cell>
          <cell r="D479" t="str">
            <v>bh</v>
          </cell>
          <cell r="E479">
            <v>34000</v>
          </cell>
        </row>
        <row r="480">
          <cell r="A480" t="str">
            <v>BV11</v>
          </cell>
          <cell r="B480">
            <v>444</v>
          </cell>
          <cell r="C480" t="str">
            <v xml:space="preserve">Saringan Air Lt KM Stainless Steel </v>
          </cell>
          <cell r="D480" t="str">
            <v>bh</v>
          </cell>
          <cell r="E480">
            <v>34000</v>
          </cell>
        </row>
        <row r="481">
          <cell r="A481" t="str">
            <v>BV12</v>
          </cell>
          <cell r="B481">
            <v>445</v>
          </cell>
          <cell r="C481" t="str">
            <v>Apooer Bath Tube</v>
          </cell>
          <cell r="D481" t="str">
            <v>bh</v>
          </cell>
          <cell r="E481">
            <v>196000</v>
          </cell>
        </row>
        <row r="482">
          <cell r="A482" t="str">
            <v>BV13</v>
          </cell>
          <cell r="B482">
            <v>446</v>
          </cell>
          <cell r="C482" t="str">
            <v>Kran stain less Lokal Kait</v>
          </cell>
          <cell r="D482" t="str">
            <v>bh</v>
          </cell>
          <cell r="E482">
            <v>36000</v>
          </cell>
        </row>
        <row r="483">
          <cell r="A483" t="str">
            <v>BV14</v>
          </cell>
          <cell r="B483">
            <v>447</v>
          </cell>
          <cell r="C483" t="str">
            <v xml:space="preserve">Shower Dengan Tiang </v>
          </cell>
          <cell r="D483" t="str">
            <v>bh</v>
          </cell>
          <cell r="E483">
            <v>184000</v>
          </cell>
        </row>
        <row r="484">
          <cell r="A484" t="str">
            <v>BV15</v>
          </cell>
          <cell r="B484">
            <v>448</v>
          </cell>
          <cell r="C484" t="str">
            <v xml:space="preserve">Shower Tanpa Tiang </v>
          </cell>
          <cell r="D484" t="str">
            <v>bh</v>
          </cell>
          <cell r="E484">
            <v>102000</v>
          </cell>
        </row>
        <row r="485">
          <cell r="A485" t="str">
            <v>BV16</v>
          </cell>
          <cell r="B485">
            <v>449</v>
          </cell>
          <cell r="C485" t="str">
            <v xml:space="preserve">Kran Tembok Sun Eui  dia. 1/2 " </v>
          </cell>
          <cell r="D485" t="str">
            <v>bh</v>
          </cell>
          <cell r="E485">
            <v>68250</v>
          </cell>
        </row>
        <row r="486">
          <cell r="A486" t="str">
            <v>BV17</v>
          </cell>
          <cell r="B486">
            <v>450</v>
          </cell>
          <cell r="C486" t="str">
            <v xml:space="preserve">Kran Tembok ITAP dia. 1/2 " </v>
          </cell>
          <cell r="D486" t="str">
            <v>bh</v>
          </cell>
          <cell r="E486">
            <v>27300</v>
          </cell>
        </row>
        <row r="487">
          <cell r="A487" t="str">
            <v>BV18</v>
          </cell>
          <cell r="B487">
            <v>451</v>
          </cell>
          <cell r="C487" t="str">
            <v xml:space="preserve">Kran Bebek Sun Eui 1/2 " </v>
          </cell>
          <cell r="D487" t="str">
            <v>bh</v>
          </cell>
          <cell r="E487">
            <v>122850</v>
          </cell>
        </row>
        <row r="488">
          <cell r="A488" t="str">
            <v>BV19</v>
          </cell>
          <cell r="B488">
            <v>452</v>
          </cell>
          <cell r="C488" t="str">
            <v>Kran Bebek ITAP 1/2 "</v>
          </cell>
          <cell r="D488" t="str">
            <v>bh</v>
          </cell>
          <cell r="E488">
            <v>40950</v>
          </cell>
        </row>
        <row r="489">
          <cell r="A489" t="str">
            <v>BV20</v>
          </cell>
          <cell r="B489">
            <v>453</v>
          </cell>
          <cell r="C489" t="str">
            <v>Kran Panas Dingin San Eui  Standard</v>
          </cell>
          <cell r="D489" t="str">
            <v>bh</v>
          </cell>
          <cell r="E489">
            <v>170550</v>
          </cell>
        </row>
        <row r="490">
          <cell r="A490" t="str">
            <v>BV21</v>
          </cell>
          <cell r="B490">
            <v>454</v>
          </cell>
          <cell r="C490" t="str">
            <v xml:space="preserve">Bath Cape  Washteren </v>
          </cell>
          <cell r="D490" t="str">
            <v>unit</v>
          </cell>
          <cell r="E490">
            <v>1633800</v>
          </cell>
        </row>
        <row r="491">
          <cell r="A491" t="str">
            <v>BV22</v>
          </cell>
          <cell r="B491">
            <v>455</v>
          </cell>
          <cell r="C491" t="str">
            <v>Tempat Sabun Poslin</v>
          </cell>
          <cell r="D491" t="str">
            <v>bh</v>
          </cell>
          <cell r="E491">
            <v>34000</v>
          </cell>
        </row>
        <row r="492">
          <cell r="A492" t="str">
            <v>BV23</v>
          </cell>
          <cell r="B492">
            <v>456</v>
          </cell>
          <cell r="C492" t="str">
            <v xml:space="preserve">Wastafel Lengkap TOTO LW 230 </v>
          </cell>
          <cell r="D492" t="str">
            <v>unit</v>
          </cell>
          <cell r="E492">
            <v>941850</v>
          </cell>
        </row>
        <row r="493">
          <cell r="A493" t="str">
            <v>BV24</v>
          </cell>
          <cell r="B493">
            <v>457</v>
          </cell>
          <cell r="C493" t="str">
            <v>Wastafel Lengkap INA</v>
          </cell>
          <cell r="D493" t="str">
            <v>unit</v>
          </cell>
          <cell r="E493">
            <v>511800</v>
          </cell>
        </row>
        <row r="494">
          <cell r="B494">
            <v>458</v>
          </cell>
          <cell r="C494" t="str">
            <v>Closet Duduk Poslin (INA) Lengkap</v>
          </cell>
          <cell r="D494" t="str">
            <v>set</v>
          </cell>
          <cell r="E494">
            <v>1706250</v>
          </cell>
        </row>
        <row r="495">
          <cell r="B495">
            <v>459</v>
          </cell>
          <cell r="C495" t="str">
            <v>Closet Jongkok Poslin (INA)</v>
          </cell>
          <cell r="D495" t="str">
            <v>bh</v>
          </cell>
          <cell r="E495">
            <v>109000</v>
          </cell>
        </row>
        <row r="496">
          <cell r="B496">
            <v>460</v>
          </cell>
          <cell r="C496" t="str">
            <v xml:space="preserve">Closet Jongkok Teraso </v>
          </cell>
          <cell r="D496" t="str">
            <v>bh</v>
          </cell>
          <cell r="E496">
            <v>61350</v>
          </cell>
        </row>
        <row r="497">
          <cell r="A497" t="str">
            <v>BV25</v>
          </cell>
          <cell r="B497">
            <v>461</v>
          </cell>
          <cell r="C497" t="str">
            <v>Closet Jongkok Poslin warna  TOTO</v>
          </cell>
          <cell r="D497" t="str">
            <v>unit</v>
          </cell>
          <cell r="E497">
            <v>245700</v>
          </cell>
        </row>
        <row r="498">
          <cell r="A498" t="str">
            <v>BV26</v>
          </cell>
          <cell r="B498">
            <v>462</v>
          </cell>
          <cell r="C498" t="str">
            <v>Closet Jongkok Standard Putih Poslin TOTO</v>
          </cell>
          <cell r="D498" t="str">
            <v>unit</v>
          </cell>
          <cell r="E498">
            <v>150150</v>
          </cell>
        </row>
        <row r="499">
          <cell r="A499" t="str">
            <v>BV27</v>
          </cell>
          <cell r="B499">
            <v>463</v>
          </cell>
          <cell r="C499" t="str">
            <v>Closet Jongkok Lengkap Sistem Jet TOTO</v>
          </cell>
          <cell r="D499" t="str">
            <v>unit</v>
          </cell>
          <cell r="E499">
            <v>1556000</v>
          </cell>
        </row>
        <row r="500">
          <cell r="A500" t="str">
            <v>BV28</v>
          </cell>
          <cell r="B500">
            <v>464</v>
          </cell>
          <cell r="C500" t="str">
            <v>Closet Duduk Warna Standard  TOTO C 240 Lengkap</v>
          </cell>
          <cell r="D500" t="str">
            <v>unit</v>
          </cell>
          <cell r="E500">
            <v>1433000</v>
          </cell>
        </row>
        <row r="501">
          <cell r="A501" t="str">
            <v>BV29</v>
          </cell>
          <cell r="B501">
            <v>465</v>
          </cell>
          <cell r="C501" t="str">
            <v>Wastafel Bulat Warna Standard Lengkap</v>
          </cell>
          <cell r="D501" t="str">
            <v>unit</v>
          </cell>
          <cell r="E501">
            <v>1177250</v>
          </cell>
        </row>
        <row r="502">
          <cell r="A502" t="str">
            <v>BV30</v>
          </cell>
          <cell r="B502">
            <v>466</v>
          </cell>
          <cell r="C502" t="str">
            <v>Closet Duduk Warna Standard lengkap INA</v>
          </cell>
          <cell r="D502" t="str">
            <v>bh</v>
          </cell>
          <cell r="E502">
            <v>1098750</v>
          </cell>
        </row>
        <row r="503">
          <cell r="A503" t="str">
            <v>BV31</v>
          </cell>
          <cell r="B503">
            <v>467</v>
          </cell>
          <cell r="C503" t="str">
            <v xml:space="preserve">Urinoar Lengkap TOTO Warna Standard lengkap </v>
          </cell>
          <cell r="D503" t="str">
            <v>unit</v>
          </cell>
          <cell r="E503">
            <v>1276200</v>
          </cell>
        </row>
        <row r="504">
          <cell r="A504" t="str">
            <v>BV32</v>
          </cell>
          <cell r="B504">
            <v>468</v>
          </cell>
          <cell r="C504" t="str">
            <v xml:space="preserve">Penyekat Poslin Urinoar TOTO </v>
          </cell>
          <cell r="D504" t="str">
            <v>lbr</v>
          </cell>
          <cell r="E504">
            <v>343950</v>
          </cell>
        </row>
        <row r="505">
          <cell r="A505" t="str">
            <v>BV33</v>
          </cell>
          <cell r="B505">
            <v>469</v>
          </cell>
          <cell r="C505" t="str">
            <v>Kitchen Zink Stainless Standard Lokal ( 1 Lobang )</v>
          </cell>
          <cell r="D505" t="str">
            <v>bh</v>
          </cell>
          <cell r="E505">
            <v>184200</v>
          </cell>
        </row>
        <row r="506">
          <cell r="A506" t="str">
            <v>BV34</v>
          </cell>
          <cell r="B506">
            <v>470</v>
          </cell>
          <cell r="C506" t="str">
            <v>Kitchen Zink Stainless Non Standard Franke ( 1 Lobang )</v>
          </cell>
          <cell r="D506" t="str">
            <v>bh</v>
          </cell>
          <cell r="E506">
            <v>580000</v>
          </cell>
        </row>
        <row r="507">
          <cell r="A507" t="str">
            <v>BV35</v>
          </cell>
          <cell r="B507">
            <v>471</v>
          </cell>
          <cell r="C507" t="str">
            <v>Kitchen Zink Stainless Non Standard Franke ( 2 Lobang )</v>
          </cell>
          <cell r="D507" t="str">
            <v>bh</v>
          </cell>
          <cell r="E507">
            <v>921300</v>
          </cell>
        </row>
        <row r="508">
          <cell r="B508">
            <v>472</v>
          </cell>
          <cell r="C508" t="str">
            <v>Selotip</v>
          </cell>
          <cell r="D508" t="str">
            <v>bh</v>
          </cell>
          <cell r="E508">
            <v>1300</v>
          </cell>
        </row>
        <row r="509">
          <cell r="B509">
            <v>473</v>
          </cell>
          <cell r="C509" t="str">
            <v>Bak Mandi Teraso</v>
          </cell>
          <cell r="D509" t="str">
            <v>bh</v>
          </cell>
          <cell r="E509">
            <v>204750</v>
          </cell>
        </row>
        <row r="510">
          <cell r="B510">
            <v>474</v>
          </cell>
          <cell r="C510" t="str">
            <v>Bak Mandi Fiber Glass 60 x 6</v>
          </cell>
          <cell r="D510" t="str">
            <v>bh</v>
          </cell>
          <cell r="E510">
            <v>95550</v>
          </cell>
        </row>
        <row r="511">
          <cell r="B511">
            <v>475</v>
          </cell>
          <cell r="C511" t="str">
            <v>Floordrain stainless</v>
          </cell>
          <cell r="D511" t="str">
            <v>bh</v>
          </cell>
          <cell r="E511">
            <v>20000</v>
          </cell>
        </row>
        <row r="513">
          <cell r="B513" t="str">
            <v>K</v>
          </cell>
          <cell r="C513" t="str">
            <v>BAHAN PENUTUP ATAP</v>
          </cell>
        </row>
        <row r="514">
          <cell r="A514" t="str">
            <v>BX01</v>
          </cell>
          <cell r="B514">
            <v>476</v>
          </cell>
          <cell r="C514" t="str">
            <v>Atap Plastik Gelombang 80 x 180</v>
          </cell>
          <cell r="D514" t="str">
            <v>lbr</v>
          </cell>
          <cell r="E514">
            <v>18000</v>
          </cell>
        </row>
        <row r="515">
          <cell r="A515" t="str">
            <v>BX02</v>
          </cell>
          <cell r="B515">
            <v>477</v>
          </cell>
          <cell r="C515" t="str">
            <v>Atap Fiber Glass Tipis 80 x 180 (gelombang)</v>
          </cell>
          <cell r="D515" t="str">
            <v>lbr</v>
          </cell>
          <cell r="E515">
            <v>32500</v>
          </cell>
        </row>
        <row r="516">
          <cell r="A516" t="str">
            <v>BX03</v>
          </cell>
          <cell r="B516">
            <v>478</v>
          </cell>
          <cell r="C516" t="str">
            <v>Atap Fiber Glass Tebal 80 x 180 (gelombang)</v>
          </cell>
          <cell r="D516" t="str">
            <v>lbr</v>
          </cell>
          <cell r="E516">
            <v>64000</v>
          </cell>
        </row>
        <row r="517">
          <cell r="A517" t="str">
            <v>BX04</v>
          </cell>
          <cell r="B517">
            <v>479</v>
          </cell>
          <cell r="C517" t="str">
            <v>Atap Aluminium Natural USR 26 ( JAINDO )</v>
          </cell>
          <cell r="D517" t="str">
            <v>m²</v>
          </cell>
          <cell r="E517">
            <v>100000</v>
          </cell>
        </row>
        <row r="518">
          <cell r="A518" t="str">
            <v>BX05</v>
          </cell>
          <cell r="B518">
            <v>480</v>
          </cell>
          <cell r="C518" t="str">
            <v>Atap Aluminium Warna USR 26 ( JAINDO )</v>
          </cell>
          <cell r="D518" t="str">
            <v>m²</v>
          </cell>
          <cell r="E518">
            <v>115000</v>
          </cell>
        </row>
        <row r="519">
          <cell r="A519" t="str">
            <v>BX06</v>
          </cell>
          <cell r="B519">
            <v>481</v>
          </cell>
          <cell r="C519" t="str">
            <v>Atap Asbes Gel. Kecil 4 mm 80 x 180</v>
          </cell>
          <cell r="D519" t="str">
            <v>lbr</v>
          </cell>
          <cell r="E519">
            <v>22100</v>
          </cell>
        </row>
        <row r="520">
          <cell r="B520">
            <v>482</v>
          </cell>
          <cell r="C520" t="str">
            <v>Atap Asbes Gel. 3 mm 80 x 180</v>
          </cell>
          <cell r="D520" t="str">
            <v>lbr</v>
          </cell>
          <cell r="E520">
            <v>18500</v>
          </cell>
        </row>
        <row r="521">
          <cell r="B521">
            <v>483</v>
          </cell>
          <cell r="C521" t="str">
            <v>Atap Asbes Gel.  4 mm 80 x 180</v>
          </cell>
          <cell r="D521" t="str">
            <v>lbr</v>
          </cell>
          <cell r="E521">
            <v>20000</v>
          </cell>
        </row>
        <row r="522">
          <cell r="B522">
            <v>484</v>
          </cell>
          <cell r="C522" t="str">
            <v>Atap Asbes Gel. 5 mm 80 x 180</v>
          </cell>
          <cell r="D522" t="str">
            <v>lbr</v>
          </cell>
          <cell r="E522">
            <v>31000</v>
          </cell>
        </row>
        <row r="523">
          <cell r="A523" t="str">
            <v>BX07</v>
          </cell>
          <cell r="B523">
            <v>485</v>
          </cell>
          <cell r="C523" t="str">
            <v>Atap Asbes Gel. Besar 5 mm 80 x 180</v>
          </cell>
          <cell r="D523" t="str">
            <v>lbr</v>
          </cell>
          <cell r="E523">
            <v>60000</v>
          </cell>
        </row>
        <row r="524">
          <cell r="A524" t="str">
            <v>BX08</v>
          </cell>
          <cell r="B524">
            <v>486</v>
          </cell>
          <cell r="C524" t="str">
            <v>Atap Tegola Kubota, lengkap</v>
          </cell>
          <cell r="D524" t="str">
            <v>m²</v>
          </cell>
          <cell r="E524">
            <v>350000</v>
          </cell>
        </row>
        <row r="525">
          <cell r="B525">
            <v>487</v>
          </cell>
          <cell r="C525" t="str">
            <v>Atap Multiroof</v>
          </cell>
          <cell r="D525" t="str">
            <v>m²</v>
          </cell>
        </row>
        <row r="526">
          <cell r="A526" t="str">
            <v>BX09</v>
          </cell>
          <cell r="B526">
            <v>488</v>
          </cell>
          <cell r="C526" t="str">
            <v>Atap Tegola Kwalitas Sedang</v>
          </cell>
          <cell r="D526" t="str">
            <v>m²</v>
          </cell>
          <cell r="E526">
            <v>200000</v>
          </cell>
        </row>
        <row r="527">
          <cell r="A527" t="str">
            <v>BX10</v>
          </cell>
          <cell r="B527">
            <v>489</v>
          </cell>
          <cell r="C527" t="str">
            <v>Aluminium foile</v>
          </cell>
          <cell r="D527" t="str">
            <v>m²</v>
          </cell>
          <cell r="E527">
            <v>6000</v>
          </cell>
        </row>
        <row r="528">
          <cell r="A528" t="str">
            <v>BX11</v>
          </cell>
          <cell r="B528">
            <v>490</v>
          </cell>
          <cell r="C528" t="str">
            <v>Atap Genteng Plentong pres Bakar KW 1</v>
          </cell>
          <cell r="D528" t="str">
            <v>bh</v>
          </cell>
          <cell r="E528">
            <v>950</v>
          </cell>
        </row>
        <row r="529">
          <cell r="A529" t="str">
            <v>BX12</v>
          </cell>
          <cell r="B529">
            <v>491</v>
          </cell>
          <cell r="C529" t="str">
            <v xml:space="preserve">Atap Genteng Plentong pres Molen Oven KW1 </v>
          </cell>
          <cell r="D529" t="str">
            <v>bh</v>
          </cell>
          <cell r="E529">
            <v>2000</v>
          </cell>
        </row>
        <row r="530">
          <cell r="A530" t="str">
            <v>BX13</v>
          </cell>
          <cell r="B530">
            <v>492</v>
          </cell>
          <cell r="C530" t="str">
            <v>Atap Genteng Flam pres Molen Oven Jatiwangi</v>
          </cell>
          <cell r="D530" t="str">
            <v>bh</v>
          </cell>
          <cell r="E530">
            <v>750</v>
          </cell>
        </row>
        <row r="531">
          <cell r="B531">
            <v>1</v>
          </cell>
          <cell r="C531" t="str">
            <v>Genting Morando</v>
          </cell>
          <cell r="D531" t="str">
            <v>bh</v>
          </cell>
          <cell r="E531">
            <v>1600</v>
          </cell>
        </row>
        <row r="532">
          <cell r="A532" t="str">
            <v>BX14</v>
          </cell>
          <cell r="B532">
            <v>494</v>
          </cell>
          <cell r="C532" t="str">
            <v>Bubung Genteng pres Bulat Ex Jatiwangi</v>
          </cell>
          <cell r="D532" t="str">
            <v>bh</v>
          </cell>
          <cell r="E532">
            <v>3500</v>
          </cell>
        </row>
        <row r="533">
          <cell r="A533" t="str">
            <v>BX15</v>
          </cell>
          <cell r="B533">
            <v>495</v>
          </cell>
          <cell r="C533" t="str">
            <v>Genteng Bubungan Ex Jatiwangi Segi Tiga</v>
          </cell>
          <cell r="D533" t="str">
            <v>bh</v>
          </cell>
          <cell r="E533">
            <v>2800</v>
          </cell>
        </row>
        <row r="534">
          <cell r="A534" t="str">
            <v>BX16</v>
          </cell>
          <cell r="B534">
            <v>496</v>
          </cell>
          <cell r="C534" t="str">
            <v>Genteng Bubungan Beton</v>
          </cell>
          <cell r="D534" t="str">
            <v>bh</v>
          </cell>
          <cell r="E534">
            <v>3300</v>
          </cell>
        </row>
        <row r="535">
          <cell r="B535">
            <v>497</v>
          </cell>
          <cell r="C535" t="str">
            <v>Genteng Beton Warna 14,5/m2</v>
          </cell>
          <cell r="D535" t="str">
            <v>bh</v>
          </cell>
          <cell r="E535">
            <v>4750</v>
          </cell>
        </row>
        <row r="536">
          <cell r="B536">
            <v>498</v>
          </cell>
          <cell r="C536" t="str">
            <v>Genteng Beton Natural</v>
          </cell>
          <cell r="D536" t="str">
            <v>bh</v>
          </cell>
          <cell r="E536">
            <v>2700</v>
          </cell>
        </row>
        <row r="537">
          <cell r="A537" t="str">
            <v>BX17</v>
          </cell>
          <cell r="B537">
            <v>499</v>
          </cell>
          <cell r="C537" t="str">
            <v>Genteng Metal  ( Rainbow Roof )</v>
          </cell>
          <cell r="D537" t="str">
            <v>m²</v>
          </cell>
          <cell r="E537">
            <v>150000</v>
          </cell>
        </row>
        <row r="538">
          <cell r="A538" t="str">
            <v>BX18</v>
          </cell>
          <cell r="B538">
            <v>500</v>
          </cell>
          <cell r="C538" t="str">
            <v xml:space="preserve">Genteng Metal Hana </v>
          </cell>
          <cell r="D538" t="str">
            <v>m²</v>
          </cell>
          <cell r="E538">
            <v>111000</v>
          </cell>
        </row>
        <row r="539">
          <cell r="A539" t="str">
            <v>BX19</v>
          </cell>
          <cell r="B539">
            <v>501</v>
          </cell>
          <cell r="C539" t="str">
            <v>Nok Atas Metal ( Rainbow Roof )</v>
          </cell>
          <cell r="D539" t="str">
            <v>m1</v>
          </cell>
          <cell r="E539">
            <v>100000</v>
          </cell>
        </row>
        <row r="540">
          <cell r="A540" t="str">
            <v>BX20</v>
          </cell>
          <cell r="B540">
            <v>502</v>
          </cell>
          <cell r="C540" t="str">
            <v>Nok Atas Metal Hana</v>
          </cell>
          <cell r="D540" t="str">
            <v>m1</v>
          </cell>
          <cell r="E540">
            <v>55000</v>
          </cell>
        </row>
        <row r="541">
          <cell r="A541" t="str">
            <v>BX21</v>
          </cell>
          <cell r="B541">
            <v>503</v>
          </cell>
          <cell r="C541" t="str">
            <v>Nok Pinggir Metal ( Rainbow Roof )</v>
          </cell>
          <cell r="D541" t="str">
            <v>m1</v>
          </cell>
          <cell r="E541">
            <v>70000</v>
          </cell>
        </row>
        <row r="542">
          <cell r="A542" t="str">
            <v>BX22</v>
          </cell>
          <cell r="B542">
            <v>504</v>
          </cell>
          <cell r="C542" t="str">
            <v>Nok Pinggir Hana</v>
          </cell>
          <cell r="D542" t="str">
            <v>m1</v>
          </cell>
          <cell r="E542">
            <v>55000</v>
          </cell>
        </row>
        <row r="543">
          <cell r="A543" t="str">
            <v>BX23</v>
          </cell>
          <cell r="B543">
            <v>505</v>
          </cell>
          <cell r="C543" t="str">
            <v>Wall Flashing ( Rainbow Roof )</v>
          </cell>
          <cell r="D543" t="str">
            <v>m1</v>
          </cell>
          <cell r="E543">
            <v>70000</v>
          </cell>
        </row>
        <row r="544">
          <cell r="A544" t="str">
            <v>BX24</v>
          </cell>
          <cell r="B544">
            <v>506</v>
          </cell>
          <cell r="C544" t="str">
            <v>Wall Flashing Hana</v>
          </cell>
          <cell r="D544" t="str">
            <v>m1</v>
          </cell>
          <cell r="E544">
            <v>55000</v>
          </cell>
        </row>
        <row r="545">
          <cell r="A545" t="str">
            <v>BX25</v>
          </cell>
          <cell r="B545">
            <v>507</v>
          </cell>
          <cell r="C545" t="str">
            <v>Atap Genteng Beton Warna 14,5/m2</v>
          </cell>
          <cell r="D545" t="str">
            <v>m²</v>
          </cell>
          <cell r="E545">
            <v>68875</v>
          </cell>
        </row>
        <row r="546">
          <cell r="A546" t="str">
            <v>BX26</v>
          </cell>
          <cell r="B546">
            <v>508</v>
          </cell>
          <cell r="C546" t="str">
            <v>Genteng Beton Natural</v>
          </cell>
          <cell r="D546" t="str">
            <v>m²</v>
          </cell>
          <cell r="E546">
            <v>16380</v>
          </cell>
        </row>
        <row r="547">
          <cell r="A547" t="str">
            <v>BX27</v>
          </cell>
          <cell r="B547">
            <v>509</v>
          </cell>
          <cell r="C547" t="str">
            <v>Sirap Kelas I ( 80 / m2 )</v>
          </cell>
          <cell r="D547" t="str">
            <v>bh</v>
          </cell>
          <cell r="E547">
            <v>1400</v>
          </cell>
        </row>
        <row r="548">
          <cell r="B548">
            <v>510</v>
          </cell>
          <cell r="C548" t="str">
            <v>Sirap</v>
          </cell>
          <cell r="D548" t="str">
            <v>m²</v>
          </cell>
          <cell r="E548">
            <v>114999.99999999999</v>
          </cell>
        </row>
        <row r="549">
          <cell r="B549">
            <v>511</v>
          </cell>
          <cell r="C549" t="str">
            <v xml:space="preserve">Genteng Keramik </v>
          </cell>
          <cell r="D549" t="str">
            <v>bh</v>
          </cell>
          <cell r="E549">
            <v>5500</v>
          </cell>
        </row>
        <row r="550">
          <cell r="A550" t="str">
            <v>BX28</v>
          </cell>
          <cell r="B550">
            <v>512</v>
          </cell>
          <cell r="C550" t="str">
            <v>Genteng Keramik Natural Intan 14,5 / m2</v>
          </cell>
          <cell r="D550" t="str">
            <v>m²</v>
          </cell>
          <cell r="E550">
            <v>70000</v>
          </cell>
        </row>
        <row r="551">
          <cell r="A551" t="str">
            <v>BX29</v>
          </cell>
          <cell r="B551">
            <v>513</v>
          </cell>
          <cell r="C551" t="str">
            <v>Genteng Keramik Glasur Standard 14,5 / m2</v>
          </cell>
          <cell r="D551" t="str">
            <v>m²</v>
          </cell>
          <cell r="E551">
            <v>75000</v>
          </cell>
        </row>
        <row r="552">
          <cell r="A552" t="str">
            <v>BX30</v>
          </cell>
          <cell r="B552">
            <v>514</v>
          </cell>
          <cell r="C552" t="str">
            <v>Genteng Keramik Glasur Special 14,5 / m2</v>
          </cell>
          <cell r="D552" t="str">
            <v>m²</v>
          </cell>
          <cell r="E552">
            <v>83500</v>
          </cell>
        </row>
        <row r="553">
          <cell r="A553" t="str">
            <v>BX31</v>
          </cell>
          <cell r="B553">
            <v>515</v>
          </cell>
          <cell r="C553" t="str">
            <v>Genteng Keramik Glasur Premium 14,5 / m2</v>
          </cell>
          <cell r="D553" t="str">
            <v>m²</v>
          </cell>
          <cell r="E553">
            <v>94000</v>
          </cell>
        </row>
        <row r="554">
          <cell r="A554" t="str">
            <v>BX32</v>
          </cell>
          <cell r="B554">
            <v>516</v>
          </cell>
          <cell r="C554" t="str">
            <v>Genteng Murando Natural 1m2 = 18 bh</v>
          </cell>
          <cell r="D554" t="str">
            <v>bh</v>
          </cell>
          <cell r="E554">
            <v>1500</v>
          </cell>
        </row>
        <row r="555">
          <cell r="A555" t="str">
            <v>BX33</v>
          </cell>
          <cell r="B555">
            <v>517</v>
          </cell>
          <cell r="C555" t="str">
            <v>Genteng Murando Glasur 1m2 = 20 bh</v>
          </cell>
          <cell r="D555" t="str">
            <v>bh</v>
          </cell>
          <cell r="E555">
            <v>3000</v>
          </cell>
        </row>
        <row r="556">
          <cell r="B556">
            <v>518</v>
          </cell>
          <cell r="C556" t="str">
            <v>Genting Magas</v>
          </cell>
          <cell r="D556" t="str">
            <v>bh</v>
          </cell>
          <cell r="E556">
            <v>950</v>
          </cell>
        </row>
        <row r="557">
          <cell r="B557">
            <v>519</v>
          </cell>
          <cell r="C557" t="str">
            <v>Genteng Super Roof Multicolor</v>
          </cell>
          <cell r="D557" t="str">
            <v>m²</v>
          </cell>
          <cell r="E557">
            <v>148000</v>
          </cell>
        </row>
        <row r="558">
          <cell r="A558" t="str">
            <v>BX34</v>
          </cell>
          <cell r="B558">
            <v>520</v>
          </cell>
          <cell r="C558" t="str">
            <v>Bubung Murando Natural</v>
          </cell>
          <cell r="D558" t="str">
            <v>bh</v>
          </cell>
          <cell r="E558">
            <v>4600</v>
          </cell>
        </row>
        <row r="559">
          <cell r="A559" t="str">
            <v>BX35</v>
          </cell>
          <cell r="B559">
            <v>521</v>
          </cell>
          <cell r="C559" t="str">
            <v>Bubung Murando Glasur</v>
          </cell>
          <cell r="D559" t="str">
            <v>bh</v>
          </cell>
          <cell r="E559">
            <v>6899.9999999999991</v>
          </cell>
        </row>
        <row r="560">
          <cell r="A560" t="str">
            <v>BX36</v>
          </cell>
          <cell r="B560">
            <v>522</v>
          </cell>
          <cell r="C560" t="str">
            <v>Bubungan Genteng Keramik</v>
          </cell>
          <cell r="D560" t="str">
            <v>bh</v>
          </cell>
          <cell r="E560">
            <v>6000</v>
          </cell>
        </row>
        <row r="561">
          <cell r="B561">
            <v>523</v>
          </cell>
          <cell r="C561" t="str">
            <v>Bubungan Genteng Palentong</v>
          </cell>
          <cell r="D561" t="str">
            <v>bh</v>
          </cell>
          <cell r="E561">
            <v>1750</v>
          </cell>
        </row>
        <row r="562">
          <cell r="B562">
            <v>2</v>
          </cell>
          <cell r="C562" t="str">
            <v>Bubungan Genteng Murando</v>
          </cell>
          <cell r="D562" t="str">
            <v>bh</v>
          </cell>
          <cell r="E562">
            <v>4600</v>
          </cell>
        </row>
        <row r="563">
          <cell r="B563">
            <v>525</v>
          </cell>
          <cell r="C563" t="str">
            <v>Bubungan asbes</v>
          </cell>
          <cell r="D563" t="str">
            <v>bh</v>
          </cell>
          <cell r="E563">
            <v>17250</v>
          </cell>
        </row>
        <row r="564">
          <cell r="B564">
            <v>526</v>
          </cell>
          <cell r="C564" t="str">
            <v>Bubungan Genting Flam</v>
          </cell>
          <cell r="D564" t="str">
            <v>bh</v>
          </cell>
          <cell r="E564">
            <v>1450</v>
          </cell>
        </row>
        <row r="565">
          <cell r="B565">
            <v>527</v>
          </cell>
          <cell r="C565" t="str">
            <v>Bubungan Genting Magas eks banjar</v>
          </cell>
          <cell r="D565" t="str">
            <v>bh</v>
          </cell>
          <cell r="E565">
            <v>1750</v>
          </cell>
        </row>
        <row r="566">
          <cell r="B566">
            <v>528</v>
          </cell>
          <cell r="C566" t="str">
            <v>Bubungan Genteng Super Roof Multicolor</v>
          </cell>
          <cell r="D566" t="str">
            <v>bh</v>
          </cell>
          <cell r="E566">
            <v>60374.999999999993</v>
          </cell>
        </row>
        <row r="568">
          <cell r="B568" t="str">
            <v>N</v>
          </cell>
          <cell r="C568" t="str">
            <v xml:space="preserve"> BAHAN MEKANIKAL</v>
          </cell>
        </row>
        <row r="569">
          <cell r="A569" t="str">
            <v>BZ01</v>
          </cell>
          <cell r="B569">
            <v>529</v>
          </cell>
          <cell r="C569" t="str">
            <v>Jockey Pump kap. 80 gln / menit 100 m1  ( 18,6 kW )</v>
          </cell>
          <cell r="D569" t="str">
            <v>unit</v>
          </cell>
          <cell r="E569">
            <v>47775000</v>
          </cell>
        </row>
        <row r="570">
          <cell r="A570" t="str">
            <v>BZ02</v>
          </cell>
          <cell r="B570">
            <v>530</v>
          </cell>
          <cell r="C570" t="str">
            <v>Electrical Pump kap. 750 gln / menit 120 m1  ( 90 kW )</v>
          </cell>
          <cell r="D570" t="str">
            <v>unit</v>
          </cell>
          <cell r="E570">
            <v>163800000</v>
          </cell>
        </row>
        <row r="571">
          <cell r="A571" t="str">
            <v>BZ03</v>
          </cell>
          <cell r="B571">
            <v>531</v>
          </cell>
          <cell r="C571" t="str">
            <v>Diesel Pump kap. 750 gln / menit 120 m1  ( 105 kW )</v>
          </cell>
          <cell r="D571" t="str">
            <v>unit</v>
          </cell>
          <cell r="E571">
            <v>409500000</v>
          </cell>
        </row>
        <row r="572">
          <cell r="A572" t="str">
            <v>BZ04</v>
          </cell>
          <cell r="B572">
            <v>532</v>
          </cell>
          <cell r="C572" t="str">
            <v xml:space="preserve">Presure Tank kap. 500 liter lengkap </v>
          </cell>
          <cell r="D572" t="str">
            <v>unit</v>
          </cell>
          <cell r="E572">
            <v>23887500</v>
          </cell>
        </row>
        <row r="573">
          <cell r="A573" t="str">
            <v>BZ05</v>
          </cell>
          <cell r="B573">
            <v>533</v>
          </cell>
          <cell r="C573" t="str">
            <v>Hydran Box dalam Gedung  (lengkap)</v>
          </cell>
          <cell r="D573" t="str">
            <v>unit</v>
          </cell>
          <cell r="E573">
            <v>4231500</v>
          </cell>
        </row>
        <row r="574">
          <cell r="A574" t="str">
            <v>BZ06</v>
          </cell>
          <cell r="B574">
            <v>534</v>
          </cell>
          <cell r="C574" t="str">
            <v>Fire House 1.5 x 30 m + nose</v>
          </cell>
          <cell r="D574" t="str">
            <v>unit</v>
          </cell>
          <cell r="E574">
            <v>3412500</v>
          </cell>
        </row>
        <row r="575">
          <cell r="A575" t="str">
            <v>BZ07</v>
          </cell>
          <cell r="B575">
            <v>535</v>
          </cell>
          <cell r="C575" t="str">
            <v>Exhouse Fan H 360 W 60 x 60 cm</v>
          </cell>
          <cell r="D575" t="str">
            <v>unit</v>
          </cell>
          <cell r="E575">
            <v>4777500</v>
          </cell>
        </row>
        <row r="576">
          <cell r="A576" t="str">
            <v>BZ08</v>
          </cell>
          <cell r="B576">
            <v>536</v>
          </cell>
          <cell r="C576" t="str">
            <v xml:space="preserve">Exhouse Fan H 380 W CFM 55 x 55 cm </v>
          </cell>
          <cell r="D576" t="str">
            <v>unit</v>
          </cell>
          <cell r="E576">
            <v>4231500</v>
          </cell>
        </row>
        <row r="577">
          <cell r="A577" t="str">
            <v>BZ09</v>
          </cell>
          <cell r="B577">
            <v>537</v>
          </cell>
          <cell r="C577" t="str">
            <v xml:space="preserve">Exhouse Fan H 100 W 40 x 40 cm </v>
          </cell>
          <cell r="D577" t="str">
            <v>unit</v>
          </cell>
          <cell r="E577">
            <v>819000</v>
          </cell>
        </row>
        <row r="578">
          <cell r="A578" t="str">
            <v>BZ10</v>
          </cell>
          <cell r="B578">
            <v>538</v>
          </cell>
          <cell r="C578" t="str">
            <v>AC Split 3 PK Setara TOSHIBA</v>
          </cell>
          <cell r="D578" t="str">
            <v>unit</v>
          </cell>
          <cell r="E578">
            <v>11943750</v>
          </cell>
        </row>
        <row r="579">
          <cell r="A579" t="str">
            <v>BZ11</v>
          </cell>
          <cell r="B579">
            <v>539</v>
          </cell>
          <cell r="C579" t="str">
            <v>AC Split  2 PK Setara TOSHIBA</v>
          </cell>
          <cell r="D579" t="str">
            <v>unit</v>
          </cell>
          <cell r="E579">
            <v>8872500</v>
          </cell>
        </row>
        <row r="580">
          <cell r="A580" t="str">
            <v>BZ12</v>
          </cell>
          <cell r="B580">
            <v>540</v>
          </cell>
          <cell r="C580" t="str">
            <v>AC Split  1 PK Setara TOSHIBA</v>
          </cell>
          <cell r="D580" t="str">
            <v>unit</v>
          </cell>
          <cell r="E580">
            <v>4777500</v>
          </cell>
        </row>
        <row r="581">
          <cell r="A581" t="str">
            <v>BZ13</v>
          </cell>
          <cell r="B581">
            <v>541</v>
          </cell>
          <cell r="C581" t="str">
            <v>Mesin AC Split  DAIKIN ( Indoor / Outdoor Unit )</v>
          </cell>
          <cell r="D581" t="str">
            <v xml:space="preserve">1 BTU </v>
          </cell>
          <cell r="E581">
            <v>1950</v>
          </cell>
        </row>
        <row r="582">
          <cell r="B582">
            <v>542</v>
          </cell>
          <cell r="C582" t="str">
            <v>AC Split 1 PK Setara Canghong</v>
          </cell>
          <cell r="D582" t="str">
            <v>unit</v>
          </cell>
          <cell r="E582">
            <v>3500000</v>
          </cell>
        </row>
        <row r="583">
          <cell r="B583">
            <v>543</v>
          </cell>
          <cell r="C583" t="str">
            <v>AC Split 2 PK Setara Canghong</v>
          </cell>
          <cell r="D583" t="str">
            <v>unit</v>
          </cell>
          <cell r="E583">
            <v>4500000</v>
          </cell>
        </row>
        <row r="585">
          <cell r="B585" t="str">
            <v>L</v>
          </cell>
          <cell r="C585" t="str">
            <v>BAHAN ELEKTRIKAL</v>
          </cell>
          <cell r="D585">
            <v>1.5</v>
          </cell>
        </row>
        <row r="586">
          <cell r="A586" t="str">
            <v>BZ16</v>
          </cell>
          <cell r="B586">
            <v>544</v>
          </cell>
          <cell r="C586" t="str">
            <v>Kabel NYA  1x 1.5  Prima (1 rol = 50 m')</v>
          </cell>
          <cell r="D586" t="str">
            <v>ROLL</v>
          </cell>
          <cell r="E586">
            <v>39000</v>
          </cell>
        </row>
        <row r="587">
          <cell r="A587" t="str">
            <v>BZ17</v>
          </cell>
          <cell r="B587">
            <v>545</v>
          </cell>
          <cell r="C587" t="str">
            <v>Kabel NYA  1x 2.5  Prima (1 rol = 50 m')</v>
          </cell>
          <cell r="D587" t="str">
            <v>ROLL</v>
          </cell>
          <cell r="E587">
            <v>62000</v>
          </cell>
        </row>
        <row r="588">
          <cell r="A588" t="str">
            <v>BZ18</v>
          </cell>
          <cell r="B588">
            <v>546</v>
          </cell>
          <cell r="C588" t="str">
            <v>Kabel NYM 2 x 1.5 Prima (1 rol = 50 m')</v>
          </cell>
          <cell r="D588" t="str">
            <v>m'</v>
          </cell>
          <cell r="E588">
            <v>2000</v>
          </cell>
        </row>
        <row r="589">
          <cell r="A589" t="str">
            <v>BZ19</v>
          </cell>
          <cell r="B589">
            <v>547</v>
          </cell>
          <cell r="C589" t="str">
            <v>Kabel NYM 3 x 1.5 Prima (1 rol = 50 m')</v>
          </cell>
          <cell r="D589" t="str">
            <v>m'</v>
          </cell>
          <cell r="E589">
            <v>3000</v>
          </cell>
        </row>
        <row r="590">
          <cell r="A590" t="str">
            <v>BZ20</v>
          </cell>
          <cell r="B590">
            <v>548</v>
          </cell>
          <cell r="C590" t="str">
            <v>Kabel NYM 2 x 2.5 Prima (1 rol = 50 m')</v>
          </cell>
          <cell r="D590" t="str">
            <v>m'</v>
          </cell>
          <cell r="E590">
            <v>2500</v>
          </cell>
        </row>
        <row r="591">
          <cell r="A591" t="str">
            <v>BZ21</v>
          </cell>
          <cell r="B591">
            <v>549</v>
          </cell>
          <cell r="C591" t="str">
            <v>Kabel NYM 3 x 2.5 Prima (1 rol = 50 m')</v>
          </cell>
          <cell r="D591" t="str">
            <v>m'</v>
          </cell>
          <cell r="E591">
            <v>4250</v>
          </cell>
        </row>
        <row r="592">
          <cell r="A592" t="str">
            <v>BZ22</v>
          </cell>
          <cell r="B592">
            <v>550</v>
          </cell>
          <cell r="C592" t="str">
            <v>Kabel NYM 4 x 2.5 Prima (1 rol = 50 m')</v>
          </cell>
          <cell r="D592" t="str">
            <v>m'</v>
          </cell>
          <cell r="E592">
            <v>3625</v>
          </cell>
        </row>
        <row r="593">
          <cell r="A593" t="str">
            <v>BZ23</v>
          </cell>
          <cell r="B593">
            <v>551</v>
          </cell>
          <cell r="C593" t="str">
            <v>Kabel NYM 2 x 4    Prima (1 rol = 50 m')</v>
          </cell>
          <cell r="D593" t="str">
            <v>m'</v>
          </cell>
          <cell r="E593">
            <v>3000</v>
          </cell>
        </row>
        <row r="594">
          <cell r="A594" t="str">
            <v>BZ24</v>
          </cell>
          <cell r="B594">
            <v>552</v>
          </cell>
          <cell r="C594" t="str">
            <v>Kabel NYM 3 x 4    Prima (1 rol = 50 m')</v>
          </cell>
          <cell r="D594" t="str">
            <v>m'</v>
          </cell>
          <cell r="E594">
            <v>7000</v>
          </cell>
        </row>
        <row r="595">
          <cell r="A595" t="str">
            <v>BZ25</v>
          </cell>
          <cell r="B595">
            <v>553</v>
          </cell>
          <cell r="C595" t="str">
            <v>Kabel NYM 4 x 4    Prima (1 rol = 50 m')</v>
          </cell>
          <cell r="D595" t="str">
            <v>m'</v>
          </cell>
          <cell r="E595">
            <v>9825</v>
          </cell>
        </row>
        <row r="596">
          <cell r="A596" t="str">
            <v>BZ26</v>
          </cell>
          <cell r="B596">
            <v>554</v>
          </cell>
          <cell r="C596" t="str">
            <v>Kabel NYM 2 x 6    Supreme (1 rol = 50 m')</v>
          </cell>
          <cell r="D596" t="str">
            <v>m'</v>
          </cell>
          <cell r="E596">
            <v>5500</v>
          </cell>
        </row>
        <row r="597">
          <cell r="A597" t="str">
            <v>BZ27</v>
          </cell>
          <cell r="B597">
            <v>555</v>
          </cell>
          <cell r="C597" t="str">
            <v>Kabel NYM 3 x 6    Supreme (1 rol = 50 m')</v>
          </cell>
          <cell r="D597" t="str">
            <v>m'</v>
          </cell>
          <cell r="E597">
            <v>7350</v>
          </cell>
        </row>
        <row r="598">
          <cell r="A598" t="str">
            <v>BZ28</v>
          </cell>
          <cell r="B598">
            <v>556</v>
          </cell>
          <cell r="C598" t="str">
            <v>Kabel NYM 4 x 6    Supreme (1 rol = 50 m')</v>
          </cell>
          <cell r="D598" t="str">
            <v>m'</v>
          </cell>
          <cell r="E598">
            <v>9825</v>
          </cell>
        </row>
        <row r="599">
          <cell r="A599" t="str">
            <v>BZ29</v>
          </cell>
          <cell r="B599">
            <v>557</v>
          </cell>
          <cell r="C599" t="str">
            <v>Kabel NYM 2 x 10  Supreme (1 rol = 50 m')</v>
          </cell>
          <cell r="D599" t="str">
            <v>m'</v>
          </cell>
          <cell r="E599">
            <v>9125</v>
          </cell>
        </row>
        <row r="600">
          <cell r="A600" t="str">
            <v>BZ30</v>
          </cell>
          <cell r="B600">
            <v>558</v>
          </cell>
          <cell r="C600" t="str">
            <v>Kabel NYM 3 x 10  Supreme (1 rol = 50 m')</v>
          </cell>
          <cell r="D600" t="str">
            <v>m'</v>
          </cell>
          <cell r="E600">
            <v>12250</v>
          </cell>
        </row>
        <row r="601">
          <cell r="A601" t="str">
            <v>BZ31</v>
          </cell>
          <cell r="B601">
            <v>559</v>
          </cell>
          <cell r="C601" t="str">
            <v>Kabel NYM 4 x 10  Supreme (1 rol = 50 m')</v>
          </cell>
          <cell r="D601" t="str">
            <v>m'</v>
          </cell>
          <cell r="E601">
            <v>13450</v>
          </cell>
        </row>
        <row r="602">
          <cell r="A602" t="str">
            <v>BZ32</v>
          </cell>
          <cell r="B602">
            <v>560</v>
          </cell>
          <cell r="C602" t="str">
            <v>Kabel NYM 4 x 16  Supreme (1 rol = 50 m')</v>
          </cell>
          <cell r="D602" t="str">
            <v>m'</v>
          </cell>
          <cell r="E602">
            <v>18350</v>
          </cell>
        </row>
        <row r="603">
          <cell r="A603" t="str">
            <v>BZ33</v>
          </cell>
          <cell r="B603">
            <v>561</v>
          </cell>
          <cell r="C603" t="str">
            <v>Kabel NYY 2  x 4    Supreme (1 rol = 50 m')</v>
          </cell>
          <cell r="D603" t="str">
            <v>m'</v>
          </cell>
          <cell r="E603">
            <v>5500</v>
          </cell>
        </row>
        <row r="604">
          <cell r="A604" t="str">
            <v>BZ34</v>
          </cell>
          <cell r="B604">
            <v>562</v>
          </cell>
          <cell r="C604" t="str">
            <v>Kabel NYY 3  x 4    Supreme (1 rol = 50 m')</v>
          </cell>
          <cell r="D604" t="str">
            <v>m'</v>
          </cell>
          <cell r="E604">
            <v>7375</v>
          </cell>
        </row>
        <row r="605">
          <cell r="A605" t="str">
            <v>BZ35</v>
          </cell>
          <cell r="B605">
            <v>563</v>
          </cell>
          <cell r="C605" t="str">
            <v>Kabel NYY 4  x 4    Supreme (1 rol = 50 m')</v>
          </cell>
          <cell r="D605" t="str">
            <v>m'</v>
          </cell>
          <cell r="E605">
            <v>12275</v>
          </cell>
        </row>
        <row r="606">
          <cell r="A606" t="str">
            <v>BZ36</v>
          </cell>
          <cell r="B606">
            <v>564</v>
          </cell>
          <cell r="C606" t="str">
            <v>Kabel NYY 2  x 6    Supreme (1 rol = 50 m')</v>
          </cell>
          <cell r="D606" t="str">
            <v>m'</v>
          </cell>
          <cell r="E606">
            <v>5500</v>
          </cell>
        </row>
        <row r="607">
          <cell r="A607" t="str">
            <v>BZ37</v>
          </cell>
          <cell r="B607">
            <v>565</v>
          </cell>
          <cell r="C607" t="str">
            <v>Kabel NYY 3  x 6    Supreme (1 rol = 50 m')</v>
          </cell>
          <cell r="D607" t="str">
            <v>m'</v>
          </cell>
          <cell r="E607">
            <v>9125</v>
          </cell>
        </row>
        <row r="608">
          <cell r="A608" t="str">
            <v>BZ38</v>
          </cell>
          <cell r="B608">
            <v>566</v>
          </cell>
          <cell r="C608" t="str">
            <v>Kabel NYY 4  x 6    Supreme (1 rol = 50 m')</v>
          </cell>
          <cell r="D608" t="str">
            <v>m'</v>
          </cell>
          <cell r="E608">
            <v>11350</v>
          </cell>
        </row>
        <row r="609">
          <cell r="A609" t="str">
            <v>BZ39</v>
          </cell>
          <cell r="B609">
            <v>567</v>
          </cell>
          <cell r="C609" t="str">
            <v>Kabel NYY 2 x 10   Supreme (1 rol = 50 m')</v>
          </cell>
          <cell r="D609" t="str">
            <v>m'</v>
          </cell>
          <cell r="E609">
            <v>9825</v>
          </cell>
        </row>
        <row r="610">
          <cell r="A610" t="str">
            <v>BZ40</v>
          </cell>
          <cell r="B610">
            <v>568</v>
          </cell>
          <cell r="C610" t="str">
            <v>Kabel NYY 3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BZ41</v>
          </cell>
          <cell r="B611">
            <v>569</v>
          </cell>
          <cell r="C611" t="str">
            <v>Kabel NYY 4 x 10   Supreme (1 rol = 50 m')</v>
          </cell>
          <cell r="D611" t="str">
            <v>m'</v>
          </cell>
          <cell r="E611">
            <v>16500</v>
          </cell>
        </row>
        <row r="612">
          <cell r="A612" t="str">
            <v>BZ42</v>
          </cell>
          <cell r="B612">
            <v>570</v>
          </cell>
          <cell r="C612" t="str">
            <v>Kabel NYY 4 x 16   Supreme (1 rol = 50 m')</v>
          </cell>
          <cell r="D612" t="str">
            <v>m'</v>
          </cell>
          <cell r="E612">
            <v>26325</v>
          </cell>
        </row>
        <row r="613">
          <cell r="B613">
            <v>571</v>
          </cell>
          <cell r="C613" t="str">
            <v>Kabel Tembaga</v>
          </cell>
          <cell r="D613" t="str">
            <v>Kg</v>
          </cell>
          <cell r="E613">
            <v>33800</v>
          </cell>
        </row>
        <row r="614">
          <cell r="B614">
            <v>572</v>
          </cell>
          <cell r="C614" t="str">
            <v>Kabel Tik 2 10 mm</v>
          </cell>
          <cell r="D614" t="str">
            <v>m'</v>
          </cell>
          <cell r="E614">
            <v>11250</v>
          </cell>
        </row>
        <row r="615">
          <cell r="A615" t="str">
            <v>BZ43</v>
          </cell>
          <cell r="B615">
            <v>573</v>
          </cell>
          <cell r="C615" t="str">
            <v>NSFB FUJI EA - 100 A</v>
          </cell>
          <cell r="D615" t="str">
            <v>bh</v>
          </cell>
          <cell r="E615">
            <v>522000</v>
          </cell>
        </row>
        <row r="616">
          <cell r="A616" t="str">
            <v>BZ44</v>
          </cell>
          <cell r="B616">
            <v>574</v>
          </cell>
          <cell r="C616" t="str">
            <v>NSFB FUJI EA - 150 A</v>
          </cell>
          <cell r="D616" t="str">
            <v>bh</v>
          </cell>
          <cell r="E616">
            <v>1350000</v>
          </cell>
        </row>
        <row r="617">
          <cell r="A617" t="str">
            <v>BZ45</v>
          </cell>
          <cell r="B617">
            <v>575</v>
          </cell>
          <cell r="C617" t="str">
            <v>Rumah Panel 30 x 60 cm (kosong)</v>
          </cell>
          <cell r="D617" t="str">
            <v>unt</v>
          </cell>
          <cell r="E617">
            <v>92000</v>
          </cell>
        </row>
        <row r="618">
          <cell r="A618" t="str">
            <v>BZ46</v>
          </cell>
          <cell r="B618">
            <v>576</v>
          </cell>
          <cell r="C618" t="str">
            <v>Skring Kas 2 grop Biasa</v>
          </cell>
          <cell r="D618" t="str">
            <v>unt</v>
          </cell>
          <cell r="E618">
            <v>106225</v>
          </cell>
        </row>
        <row r="619">
          <cell r="A619" t="str">
            <v>BZ47</v>
          </cell>
          <cell r="B619">
            <v>577</v>
          </cell>
          <cell r="C619" t="str">
            <v>Skring Kas 3 grop Biasa</v>
          </cell>
          <cell r="D619" t="str">
            <v>unt</v>
          </cell>
          <cell r="E619">
            <v>134400</v>
          </cell>
        </row>
        <row r="620">
          <cell r="A620" t="str">
            <v>BZ48</v>
          </cell>
          <cell r="B620">
            <v>578</v>
          </cell>
          <cell r="C620" t="str">
            <v>Skring Kas 5 grop Biasa</v>
          </cell>
          <cell r="D620" t="str">
            <v>unt</v>
          </cell>
          <cell r="E620">
            <v>282500</v>
          </cell>
        </row>
        <row r="621">
          <cell r="B621">
            <v>579</v>
          </cell>
          <cell r="C621" t="str">
            <v>MCB Mercury</v>
          </cell>
          <cell r="D621" t="str">
            <v>bh</v>
          </cell>
          <cell r="E621">
            <v>55225</v>
          </cell>
        </row>
        <row r="622">
          <cell r="A622" t="str">
            <v>BZ49</v>
          </cell>
          <cell r="B622">
            <v>580</v>
          </cell>
          <cell r="C622" t="str">
            <v>MCB 1 PAS</v>
          </cell>
          <cell r="D622" t="str">
            <v>bh</v>
          </cell>
          <cell r="E622">
            <v>31225</v>
          </cell>
        </row>
        <row r="623">
          <cell r="A623" t="str">
            <v>BZ50</v>
          </cell>
          <cell r="B623">
            <v>581</v>
          </cell>
          <cell r="C623" t="str">
            <v>MCB 3 PAS</v>
          </cell>
          <cell r="D623" t="str">
            <v>bh</v>
          </cell>
          <cell r="E623">
            <v>52750</v>
          </cell>
        </row>
        <row r="624">
          <cell r="A624" t="str">
            <v>BZ51</v>
          </cell>
          <cell r="B624">
            <v>582</v>
          </cell>
          <cell r="C624" t="str">
            <v>Tahanan 50 A Merk Fuji</v>
          </cell>
          <cell r="D624" t="str">
            <v>bh</v>
          </cell>
          <cell r="E624">
            <v>318000</v>
          </cell>
        </row>
        <row r="625">
          <cell r="B625">
            <v>583</v>
          </cell>
          <cell r="C625" t="str">
            <v>Saklar Tunggal Biasa</v>
          </cell>
          <cell r="D625" t="str">
            <v>bh</v>
          </cell>
          <cell r="E625">
            <v>3625</v>
          </cell>
        </row>
        <row r="626">
          <cell r="B626">
            <v>584</v>
          </cell>
          <cell r="C626" t="str">
            <v>Saklar Ganda Biasa</v>
          </cell>
          <cell r="D626" t="str">
            <v>bh</v>
          </cell>
          <cell r="E626">
            <v>6000</v>
          </cell>
        </row>
        <row r="627">
          <cell r="B627">
            <v>585</v>
          </cell>
          <cell r="C627" t="str">
            <v>Saklar Magnet 25 PK</v>
          </cell>
          <cell r="D627" t="str">
            <v>bh</v>
          </cell>
          <cell r="E627">
            <v>798500</v>
          </cell>
        </row>
        <row r="628">
          <cell r="A628" t="str">
            <v>BZ53</v>
          </cell>
          <cell r="B628">
            <v>1</v>
          </cell>
          <cell r="C628" t="str">
            <v>Saklar Broko Tunggal Standard ( 1 Phase )</v>
          </cell>
          <cell r="D628" t="str">
            <v>bh</v>
          </cell>
          <cell r="E628">
            <v>9825</v>
          </cell>
        </row>
        <row r="629">
          <cell r="A629" t="str">
            <v>BZ54</v>
          </cell>
          <cell r="B629">
            <v>2</v>
          </cell>
          <cell r="C629" t="str">
            <v>Saklar Broko Seri Standard ( 1 Phase )</v>
          </cell>
          <cell r="D629" t="str">
            <v>bh</v>
          </cell>
          <cell r="E629">
            <v>14000</v>
          </cell>
        </row>
        <row r="630">
          <cell r="B630">
            <v>588</v>
          </cell>
          <cell r="C630" t="str">
            <v>Stop Kontak Biasa</v>
          </cell>
          <cell r="D630" t="str">
            <v>bh</v>
          </cell>
          <cell r="E630">
            <v>6000</v>
          </cell>
        </row>
        <row r="631">
          <cell r="B631">
            <v>589</v>
          </cell>
          <cell r="C631" t="str">
            <v>Stop Kontak Putar</v>
          </cell>
          <cell r="D631" t="str">
            <v>bh</v>
          </cell>
          <cell r="E631">
            <v>19750</v>
          </cell>
        </row>
        <row r="632">
          <cell r="A632" t="str">
            <v>BZ55</v>
          </cell>
          <cell r="B632">
            <v>3</v>
          </cell>
          <cell r="C632" t="str">
            <v>Stop Kontak Broko Standard ( 1 Phase )</v>
          </cell>
          <cell r="D632" t="str">
            <v>bh</v>
          </cell>
          <cell r="E632">
            <v>14000</v>
          </cell>
        </row>
        <row r="633">
          <cell r="A633" t="str">
            <v>BZ56</v>
          </cell>
          <cell r="B633">
            <v>4</v>
          </cell>
          <cell r="C633" t="str">
            <v xml:space="preserve">Stop Kontak Broko 3 Phase ( Out Bow )  </v>
          </cell>
          <cell r="D633" t="str">
            <v>bh</v>
          </cell>
          <cell r="E633">
            <v>54600</v>
          </cell>
        </row>
        <row r="634">
          <cell r="A634" t="str">
            <v>BZ57</v>
          </cell>
          <cell r="B634">
            <v>5</v>
          </cell>
          <cell r="C634" t="str">
            <v xml:space="preserve">Stop Kontak Broko 3 Phase ( In Bow )  </v>
          </cell>
          <cell r="D634" t="str">
            <v>bh</v>
          </cell>
          <cell r="E634">
            <v>93125</v>
          </cell>
        </row>
        <row r="635">
          <cell r="A635" t="str">
            <v>BZ58</v>
          </cell>
          <cell r="B635">
            <v>6</v>
          </cell>
          <cell r="C635" t="str">
            <v xml:space="preserve">Stop Kontak Handle 3 Phase  </v>
          </cell>
          <cell r="D635" t="str">
            <v>bh</v>
          </cell>
          <cell r="E635">
            <v>56500</v>
          </cell>
        </row>
        <row r="636">
          <cell r="A636" t="str">
            <v>BZ59</v>
          </cell>
          <cell r="B636">
            <v>7</v>
          </cell>
          <cell r="C636" t="str">
            <v>Instalasi Titik Lampu / Stop Kontak ( Upah dan Alat )</v>
          </cell>
          <cell r="D636" t="str">
            <v>ttk</v>
          </cell>
          <cell r="E636">
            <v>61500</v>
          </cell>
        </row>
        <row r="637">
          <cell r="A637" t="str">
            <v>BZ60</v>
          </cell>
          <cell r="B637">
            <v>595</v>
          </cell>
          <cell r="C637" t="str">
            <v>Lampu pijar 25 Watt s/d 100 Watt</v>
          </cell>
          <cell r="D637" t="str">
            <v>bh</v>
          </cell>
          <cell r="E637">
            <v>4950</v>
          </cell>
        </row>
        <row r="638">
          <cell r="A638" t="str">
            <v>BZ61</v>
          </cell>
          <cell r="B638">
            <v>8</v>
          </cell>
          <cell r="C638" t="str">
            <v>Lampu Neon TL Philip 20 W</v>
          </cell>
          <cell r="D638" t="str">
            <v>bh</v>
          </cell>
          <cell r="E638">
            <v>14000</v>
          </cell>
        </row>
        <row r="639">
          <cell r="A639" t="str">
            <v>BZ62</v>
          </cell>
          <cell r="B639">
            <v>597</v>
          </cell>
          <cell r="C639" t="str">
            <v>Lampu Neon TL Philip 40 W</v>
          </cell>
          <cell r="D639" t="str">
            <v>bh</v>
          </cell>
          <cell r="E639">
            <v>16850</v>
          </cell>
        </row>
        <row r="640">
          <cell r="A640" t="str">
            <v>BZ63</v>
          </cell>
          <cell r="B640">
            <v>598</v>
          </cell>
          <cell r="C640" t="str">
            <v>Trapo TL 20 W ( Philip )</v>
          </cell>
          <cell r="D640" t="str">
            <v>bh</v>
          </cell>
          <cell r="E640">
            <v>20500</v>
          </cell>
        </row>
        <row r="641">
          <cell r="A641" t="str">
            <v>BZ64</v>
          </cell>
          <cell r="B641">
            <v>599</v>
          </cell>
          <cell r="C641" t="str">
            <v>Trapo TL 40 W ( Philip )</v>
          </cell>
          <cell r="D641" t="str">
            <v>bh</v>
          </cell>
          <cell r="E641">
            <v>22550</v>
          </cell>
        </row>
        <row r="642">
          <cell r="A642" t="str">
            <v>BZ65</v>
          </cell>
          <cell r="B642">
            <v>600</v>
          </cell>
          <cell r="C642" t="str">
            <v>Trapo TL 20 W ( Sinar )</v>
          </cell>
          <cell r="D642" t="str">
            <v>bh</v>
          </cell>
          <cell r="E642">
            <v>21400</v>
          </cell>
        </row>
        <row r="643">
          <cell r="A643" t="str">
            <v>BZ66</v>
          </cell>
          <cell r="B643">
            <v>601</v>
          </cell>
          <cell r="C643" t="str">
            <v>Trapo TL 40 W ( Sinar )</v>
          </cell>
          <cell r="D643" t="str">
            <v>bh</v>
          </cell>
          <cell r="E643">
            <v>20350</v>
          </cell>
        </row>
        <row r="644">
          <cell r="B644">
            <v>602</v>
          </cell>
          <cell r="C644" t="str">
            <v>Trapo Ballas</v>
          </cell>
          <cell r="D644" t="str">
            <v>bh</v>
          </cell>
          <cell r="E644">
            <v>241375</v>
          </cell>
        </row>
        <row r="645">
          <cell r="A645" t="str">
            <v>BZ67</v>
          </cell>
          <cell r="B645">
            <v>603</v>
          </cell>
          <cell r="C645" t="str">
            <v>Stater Neon Philip</v>
          </cell>
          <cell r="D645" t="str">
            <v>bh</v>
          </cell>
          <cell r="E645">
            <v>3500</v>
          </cell>
        </row>
        <row r="646">
          <cell r="A646" t="str">
            <v>BZ68</v>
          </cell>
          <cell r="B646">
            <v>604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605</v>
          </cell>
          <cell r="C647" t="str">
            <v>Rumah TL In Bow / Out Bow 2 x 20 W ( Kosongan )</v>
          </cell>
          <cell r="D647" t="str">
            <v>bh</v>
          </cell>
          <cell r="E647">
            <v>70200</v>
          </cell>
        </row>
        <row r="648">
          <cell r="A648" t="str">
            <v>BZ70</v>
          </cell>
          <cell r="B648">
            <v>606</v>
          </cell>
          <cell r="C648" t="str">
            <v>Down Light + SL 25 W</v>
          </cell>
          <cell r="D648" t="str">
            <v>bh</v>
          </cell>
          <cell r="E648">
            <v>185500</v>
          </cell>
        </row>
        <row r="649">
          <cell r="A649" t="str">
            <v>BZ71</v>
          </cell>
          <cell r="B649">
            <v>607</v>
          </cell>
          <cell r="C649" t="str">
            <v>Lampu SL Philip 25 W</v>
          </cell>
          <cell r="D649" t="str">
            <v>bh</v>
          </cell>
          <cell r="E649">
            <v>66500</v>
          </cell>
        </row>
        <row r="650">
          <cell r="A650" t="str">
            <v>BZ72</v>
          </cell>
          <cell r="B650">
            <v>608</v>
          </cell>
          <cell r="C650" t="str">
            <v>Lampu Sirkel TL 20 W Lengkap</v>
          </cell>
          <cell r="D650" t="str">
            <v>bh</v>
          </cell>
          <cell r="E650">
            <v>42500</v>
          </cell>
        </row>
        <row r="651">
          <cell r="A651" t="str">
            <v>BZ73</v>
          </cell>
          <cell r="B651">
            <v>9</v>
          </cell>
          <cell r="C651" t="str">
            <v>Lampu Mercuri 80 W</v>
          </cell>
          <cell r="D651" t="str">
            <v>bh</v>
          </cell>
          <cell r="E651">
            <v>86000</v>
          </cell>
        </row>
        <row r="652">
          <cell r="A652" t="str">
            <v>BZ74</v>
          </cell>
          <cell r="B652">
            <v>10</v>
          </cell>
          <cell r="C652" t="str">
            <v>Lampu Mercuri 250 W</v>
          </cell>
          <cell r="D652" t="str">
            <v>bh</v>
          </cell>
          <cell r="E652">
            <v>113000</v>
          </cell>
        </row>
        <row r="653">
          <cell r="A653" t="str">
            <v>BZ75</v>
          </cell>
          <cell r="B653">
            <v>11</v>
          </cell>
          <cell r="C653" t="str">
            <v>Lampu Son 150 W</v>
          </cell>
          <cell r="D653" t="str">
            <v>bh</v>
          </cell>
          <cell r="E653">
            <v>160000</v>
          </cell>
        </row>
        <row r="654">
          <cell r="A654" t="str">
            <v>BZ76</v>
          </cell>
          <cell r="B654">
            <v>12</v>
          </cell>
          <cell r="C654" t="str">
            <v xml:space="preserve">Lampu Taman + Tiang + Lampu 1 Buah </v>
          </cell>
          <cell r="D654" t="str">
            <v>bh</v>
          </cell>
          <cell r="E654">
            <v>484350</v>
          </cell>
        </row>
        <row r="655">
          <cell r="A655" t="str">
            <v>BZ77</v>
          </cell>
          <cell r="B655">
            <v>613</v>
          </cell>
          <cell r="C655" t="str">
            <v>Lampu Baret 30 cm + Neon</v>
          </cell>
          <cell r="D655" t="str">
            <v>bh</v>
          </cell>
          <cell r="E655">
            <v>65000</v>
          </cell>
        </row>
        <row r="656">
          <cell r="A656" t="str">
            <v>BZ78</v>
          </cell>
          <cell r="B656">
            <v>614</v>
          </cell>
          <cell r="C656" t="str">
            <v xml:space="preserve">Lampu Neon Arcrilik 2 x 40 W lengkap </v>
          </cell>
          <cell r="D656" t="str">
            <v>bh</v>
          </cell>
          <cell r="E656">
            <v>14150</v>
          </cell>
        </row>
        <row r="657">
          <cell r="A657" t="str">
            <v>BZ79</v>
          </cell>
          <cell r="B657">
            <v>615</v>
          </cell>
          <cell r="C657" t="str">
            <v>Pentanahan Penangkal Petir</v>
          </cell>
          <cell r="D657" t="str">
            <v>ttk</v>
          </cell>
          <cell r="E657">
            <v>273500</v>
          </cell>
        </row>
        <row r="658">
          <cell r="A658" t="str">
            <v>BZ80</v>
          </cell>
          <cell r="B658">
            <v>616</v>
          </cell>
          <cell r="C658" t="str">
            <v>Pentanahan Panel</v>
          </cell>
          <cell r="D658" t="str">
            <v>ttk</v>
          </cell>
          <cell r="E658">
            <v>118200</v>
          </cell>
        </row>
        <row r="659">
          <cell r="B659">
            <v>617</v>
          </cell>
          <cell r="C659" t="str">
            <v xml:space="preserve">Pipa Penangkal Petir </v>
          </cell>
          <cell r="D659" t="str">
            <v>bh</v>
          </cell>
          <cell r="E659">
            <v>21150</v>
          </cell>
        </row>
        <row r="660">
          <cell r="B660">
            <v>13</v>
          </cell>
          <cell r="C660" t="str">
            <v>Box Sekering</v>
          </cell>
          <cell r="D660" t="str">
            <v>bh</v>
          </cell>
          <cell r="E660">
            <v>20500</v>
          </cell>
        </row>
        <row r="661">
          <cell r="B661">
            <v>14</v>
          </cell>
          <cell r="C661" t="str">
            <v>Box Lampu Mercury</v>
          </cell>
          <cell r="D661" t="str">
            <v>bh</v>
          </cell>
          <cell r="E661">
            <v>30300</v>
          </cell>
        </row>
        <row r="662">
          <cell r="B662">
            <v>15</v>
          </cell>
          <cell r="C662" t="str">
            <v>Terminal Kabel</v>
          </cell>
          <cell r="D662" t="str">
            <v>bh</v>
          </cell>
          <cell r="E662">
            <v>7700</v>
          </cell>
        </row>
        <row r="663">
          <cell r="B663">
            <v>16</v>
          </cell>
          <cell r="C663" t="str">
            <v>Tangkai Box lampu 3 m</v>
          </cell>
          <cell r="D663" t="str">
            <v>bh</v>
          </cell>
          <cell r="E663">
            <v>278000</v>
          </cell>
        </row>
        <row r="664">
          <cell r="B664">
            <v>622</v>
          </cell>
          <cell r="C664" t="str">
            <v>Stainless steel</v>
          </cell>
          <cell r="D664" t="str">
            <v>m</v>
          </cell>
          <cell r="E664">
            <v>11000</v>
          </cell>
        </row>
        <row r="665">
          <cell r="B665">
            <v>623</v>
          </cell>
          <cell r="C665" t="str">
            <v>Capasitor</v>
          </cell>
          <cell r="D665" t="str">
            <v>bh</v>
          </cell>
          <cell r="E665">
            <v>70000</v>
          </cell>
        </row>
        <row r="666">
          <cell r="B666">
            <v>624</v>
          </cell>
          <cell r="C666" t="str">
            <v>Link Buckle</v>
          </cell>
          <cell r="D666" t="str">
            <v>bh</v>
          </cell>
          <cell r="E666">
            <v>4500</v>
          </cell>
        </row>
        <row r="667">
          <cell r="B667">
            <v>625</v>
          </cell>
          <cell r="C667" t="str">
            <v>Stoping Buckle</v>
          </cell>
          <cell r="D667" t="str">
            <v>bh</v>
          </cell>
          <cell r="E667">
            <v>4500</v>
          </cell>
        </row>
        <row r="668">
          <cell r="B668">
            <v>626</v>
          </cell>
          <cell r="C668" t="str">
            <v>Wed Clem</v>
          </cell>
          <cell r="D668" t="str">
            <v>bh</v>
          </cell>
          <cell r="E668">
            <v>12000</v>
          </cell>
        </row>
        <row r="669">
          <cell r="B669">
            <v>17</v>
          </cell>
          <cell r="C669" t="str">
            <v>Tiang Besi 7m</v>
          </cell>
          <cell r="D669" t="str">
            <v>bh</v>
          </cell>
          <cell r="E669">
            <v>1175000</v>
          </cell>
        </row>
        <row r="670">
          <cell r="B670">
            <v>628</v>
          </cell>
          <cell r="C670" t="str">
            <v>Ignitor SN</v>
          </cell>
          <cell r="D670" t="str">
            <v>bh</v>
          </cell>
          <cell r="E670">
            <v>105000</v>
          </cell>
        </row>
        <row r="671">
          <cell r="B671">
            <v>629</v>
          </cell>
          <cell r="C671" t="str">
            <v>Tap Connector</v>
          </cell>
          <cell r="D671" t="str">
            <v>bh</v>
          </cell>
          <cell r="E671">
            <v>9500</v>
          </cell>
        </row>
        <row r="672">
          <cell r="B672">
            <v>630</v>
          </cell>
          <cell r="C672" t="str">
            <v>Foto Cell 6 Ampere</v>
          </cell>
          <cell r="D672" t="str">
            <v>bh</v>
          </cell>
          <cell r="E672">
            <v>117000</v>
          </cell>
        </row>
        <row r="674">
          <cell r="B674" t="str">
            <v>M</v>
          </cell>
          <cell r="C674" t="str">
            <v>BAHAN ALAT PENGANTUNG DAN KUNCI</v>
          </cell>
        </row>
        <row r="675">
          <cell r="A675" t="str">
            <v>CC01</v>
          </cell>
          <cell r="B675">
            <v>631</v>
          </cell>
          <cell r="C675" t="str">
            <v>Kunci Silinder ALFA untuk Pintu Alumunium</v>
          </cell>
          <cell r="D675" t="str">
            <v>bh</v>
          </cell>
          <cell r="E675">
            <v>185000</v>
          </cell>
        </row>
        <row r="676">
          <cell r="A676" t="str">
            <v>CC02</v>
          </cell>
          <cell r="B676">
            <v>632</v>
          </cell>
          <cell r="C676" t="str">
            <v xml:space="preserve">Tarikan Pintu </v>
          </cell>
          <cell r="D676" t="str">
            <v>bh</v>
          </cell>
          <cell r="E676">
            <v>40500</v>
          </cell>
        </row>
        <row r="677">
          <cell r="A677" t="str">
            <v>CC03</v>
          </cell>
          <cell r="B677">
            <v>633</v>
          </cell>
          <cell r="C677" t="str">
            <v xml:space="preserve">Kunci 2 Slaag ROYAL </v>
          </cell>
          <cell r="D677" t="str">
            <v>bh</v>
          </cell>
          <cell r="E677">
            <v>55000</v>
          </cell>
        </row>
        <row r="678">
          <cell r="A678" t="str">
            <v>CC04</v>
          </cell>
          <cell r="B678">
            <v>634</v>
          </cell>
          <cell r="C678" t="str">
            <v>Rel Henderson Lengkap</v>
          </cell>
          <cell r="D678" t="str">
            <v>bh</v>
          </cell>
          <cell r="E678">
            <v>556500</v>
          </cell>
        </row>
        <row r="679">
          <cell r="A679" t="str">
            <v>CC05</v>
          </cell>
          <cell r="B679">
            <v>635</v>
          </cell>
          <cell r="C679" t="str">
            <v>Rel Maraton I Pintu</v>
          </cell>
          <cell r="D679" t="str">
            <v>unt</v>
          </cell>
          <cell r="E679">
            <v>61500</v>
          </cell>
        </row>
        <row r="680">
          <cell r="A680" t="str">
            <v>CC06</v>
          </cell>
          <cell r="B680">
            <v>636</v>
          </cell>
          <cell r="C680" t="str">
            <v xml:space="preserve">Kunci 2 Slaag Silinder SEIS Asli type 210 s/d type 226 </v>
          </cell>
          <cell r="D680" t="str">
            <v>bh</v>
          </cell>
          <cell r="E680">
            <v>192000</v>
          </cell>
        </row>
        <row r="681">
          <cell r="A681" t="str">
            <v>CC07</v>
          </cell>
          <cell r="B681">
            <v>637</v>
          </cell>
          <cell r="C681" t="str">
            <v>Kunci 2 Slaag Ancor Asli</v>
          </cell>
          <cell r="D681" t="str">
            <v>bh</v>
          </cell>
          <cell r="E681">
            <v>80000</v>
          </cell>
        </row>
        <row r="682">
          <cell r="A682" t="str">
            <v>CC08</v>
          </cell>
          <cell r="B682">
            <v>1</v>
          </cell>
          <cell r="C682" t="str">
            <v>Kunci 2 Slaag ISO</v>
          </cell>
          <cell r="D682" t="str">
            <v>bh</v>
          </cell>
          <cell r="E682">
            <v>92000</v>
          </cell>
        </row>
        <row r="683">
          <cell r="A683" t="str">
            <v>CC09</v>
          </cell>
          <cell r="B683">
            <v>639</v>
          </cell>
          <cell r="C683" t="str">
            <v xml:space="preserve">Kunci KM Bulat Kualitas Biasa </v>
          </cell>
          <cell r="D683" t="str">
            <v>bh</v>
          </cell>
          <cell r="E683">
            <v>37000</v>
          </cell>
        </row>
        <row r="684">
          <cell r="A684" t="str">
            <v>CC10</v>
          </cell>
          <cell r="B684">
            <v>640</v>
          </cell>
          <cell r="C684" t="str">
            <v xml:space="preserve">Kunci  KM Bulat Sekwalitas ALFA </v>
          </cell>
          <cell r="D684" t="str">
            <v>bh</v>
          </cell>
          <cell r="E684">
            <v>24500</v>
          </cell>
        </row>
        <row r="685">
          <cell r="A685" t="str">
            <v>CC11</v>
          </cell>
          <cell r="B685">
            <v>641</v>
          </cell>
          <cell r="C685" t="str">
            <v xml:space="preserve">Kunci 2 Slaag Silinder Utama Standard </v>
          </cell>
          <cell r="D685" t="str">
            <v>bh</v>
          </cell>
          <cell r="E685">
            <v>154000</v>
          </cell>
        </row>
        <row r="686">
          <cell r="A686" t="str">
            <v>CC12</v>
          </cell>
          <cell r="B686">
            <v>642</v>
          </cell>
          <cell r="C686" t="str">
            <v xml:space="preserve">Kunci Gembok </v>
          </cell>
          <cell r="D686" t="str">
            <v>bh</v>
          </cell>
          <cell r="E686">
            <v>9500</v>
          </cell>
        </row>
        <row r="687">
          <cell r="B687">
            <v>643</v>
          </cell>
          <cell r="C687" t="str">
            <v>Kunci tanam Slaag Royal</v>
          </cell>
          <cell r="D687" t="str">
            <v>bh</v>
          </cell>
          <cell r="E687">
            <v>78500</v>
          </cell>
        </row>
        <row r="688">
          <cell r="B688">
            <v>644</v>
          </cell>
          <cell r="C688" t="str">
            <v>Kunci tanam Slaag Ancor</v>
          </cell>
          <cell r="D688" t="str">
            <v>bh</v>
          </cell>
          <cell r="E688">
            <v>62000</v>
          </cell>
        </row>
        <row r="689">
          <cell r="A689" t="str">
            <v>CC13</v>
          </cell>
          <cell r="B689">
            <v>645</v>
          </cell>
          <cell r="C689" t="str">
            <v xml:space="preserve">Kunci 2 Slaag Kuda Terbang </v>
          </cell>
          <cell r="D689" t="str">
            <v>bh</v>
          </cell>
          <cell r="E689">
            <v>50000</v>
          </cell>
        </row>
        <row r="690">
          <cell r="B690">
            <v>646</v>
          </cell>
          <cell r="C690" t="str">
            <v>Kunci Jendela</v>
          </cell>
          <cell r="D690" t="str">
            <v>bh</v>
          </cell>
          <cell r="E690">
            <v>9500</v>
          </cell>
        </row>
        <row r="691">
          <cell r="A691" t="str">
            <v>CC14</v>
          </cell>
          <cell r="B691">
            <v>647</v>
          </cell>
          <cell r="C691" t="str">
            <v>Espangolet</v>
          </cell>
          <cell r="D691" t="str">
            <v>ps</v>
          </cell>
          <cell r="E691">
            <v>46000</v>
          </cell>
        </row>
        <row r="692">
          <cell r="B692">
            <v>648</v>
          </cell>
          <cell r="C692" t="str">
            <v>Grendel Hitam Biasa 15 cm</v>
          </cell>
          <cell r="D692" t="str">
            <v>bh</v>
          </cell>
          <cell r="E692">
            <v>6000</v>
          </cell>
        </row>
        <row r="693">
          <cell r="A693" t="str">
            <v>CC15</v>
          </cell>
          <cell r="B693">
            <v>649</v>
          </cell>
          <cell r="C693" t="str">
            <v>Grendel 15 cm</v>
          </cell>
          <cell r="D693" t="str">
            <v>bh</v>
          </cell>
          <cell r="E693">
            <v>9850</v>
          </cell>
        </row>
        <row r="694">
          <cell r="A694" t="str">
            <v>CC16</v>
          </cell>
          <cell r="B694">
            <v>650</v>
          </cell>
          <cell r="C694" t="str">
            <v>Grendel 5 cm  biasa</v>
          </cell>
          <cell r="D694" t="str">
            <v>bh</v>
          </cell>
          <cell r="E694">
            <v>2500</v>
          </cell>
        </row>
        <row r="695">
          <cell r="A695" t="str">
            <v>CC17</v>
          </cell>
          <cell r="B695">
            <v>2</v>
          </cell>
          <cell r="C695" t="str">
            <v>Hak Angin Kait Jendela Biasa</v>
          </cell>
          <cell r="D695" t="str">
            <v>ps</v>
          </cell>
          <cell r="E695">
            <v>6000</v>
          </cell>
        </row>
        <row r="696">
          <cell r="A696" t="str">
            <v>CC18</v>
          </cell>
          <cell r="B696">
            <v>652</v>
          </cell>
          <cell r="C696" t="str">
            <v>Hak Angin Jendela Antik</v>
          </cell>
          <cell r="D696" t="str">
            <v>ps</v>
          </cell>
          <cell r="E696">
            <v>15000</v>
          </cell>
        </row>
        <row r="697">
          <cell r="A697" t="str">
            <v>CC19</v>
          </cell>
          <cell r="B697">
            <v>653</v>
          </cell>
          <cell r="C697" t="str">
            <v>Hak Angin Sendok Stainless / Kuningan</v>
          </cell>
          <cell r="D697" t="str">
            <v>bh</v>
          </cell>
          <cell r="E697">
            <v>15000</v>
          </cell>
        </row>
        <row r="698">
          <cell r="A698" t="str">
            <v>CC20</v>
          </cell>
          <cell r="B698">
            <v>654</v>
          </cell>
          <cell r="C698" t="str">
            <v>Nako Lengkap Tralis 1 Daun</v>
          </cell>
          <cell r="D698" t="str">
            <v>dn</v>
          </cell>
          <cell r="E698">
            <v>12500</v>
          </cell>
        </row>
        <row r="699">
          <cell r="A699" t="str">
            <v>CC21</v>
          </cell>
          <cell r="B699">
            <v>655</v>
          </cell>
          <cell r="C699" t="str">
            <v>Sloot Pintu berikut  Rantai</v>
          </cell>
          <cell r="D699" t="str">
            <v>bh</v>
          </cell>
          <cell r="E699">
            <v>21500</v>
          </cell>
        </row>
        <row r="700">
          <cell r="A700" t="str">
            <v>CC22</v>
          </cell>
          <cell r="B700">
            <v>3</v>
          </cell>
          <cell r="C700" t="str">
            <v>Sloot Jendela Tunggal</v>
          </cell>
          <cell r="D700" t="str">
            <v>bh</v>
          </cell>
          <cell r="E700">
            <v>8000</v>
          </cell>
        </row>
        <row r="701">
          <cell r="B701">
            <v>657</v>
          </cell>
          <cell r="C701" t="str">
            <v>Engsel Pintu Biasa</v>
          </cell>
          <cell r="D701" t="str">
            <v>bh</v>
          </cell>
          <cell r="E701">
            <v>11000</v>
          </cell>
        </row>
        <row r="702">
          <cell r="A702" t="str">
            <v>CC23</v>
          </cell>
          <cell r="B702">
            <v>4</v>
          </cell>
          <cell r="C702" t="str">
            <v>Engsel Pintu Unilon Standard</v>
          </cell>
          <cell r="D702" t="str">
            <v>ps</v>
          </cell>
          <cell r="E702">
            <v>16500</v>
          </cell>
        </row>
        <row r="703">
          <cell r="B703">
            <v>659</v>
          </cell>
          <cell r="C703" t="str">
            <v>Engsel Jendela Biasa</v>
          </cell>
          <cell r="D703" t="str">
            <v>bh</v>
          </cell>
          <cell r="E703">
            <v>6700</v>
          </cell>
        </row>
        <row r="704">
          <cell r="A704" t="str">
            <v>CC24</v>
          </cell>
          <cell r="B704">
            <v>5</v>
          </cell>
          <cell r="C704" t="str">
            <v>Engsel Jendela Unilon</v>
          </cell>
          <cell r="D704" t="str">
            <v>ps</v>
          </cell>
          <cell r="E704">
            <v>8000</v>
          </cell>
        </row>
        <row r="705">
          <cell r="A705" t="str">
            <v>CC25</v>
          </cell>
          <cell r="B705">
            <v>661</v>
          </cell>
          <cell r="C705" t="str">
            <v>Engsel Patrun</v>
          </cell>
          <cell r="D705" t="str">
            <v>ps</v>
          </cell>
          <cell r="E705">
            <v>5000</v>
          </cell>
        </row>
        <row r="706">
          <cell r="A706" t="str">
            <v>CC26</v>
          </cell>
          <cell r="B706">
            <v>662</v>
          </cell>
          <cell r="C706" t="str">
            <v>Engsel Harmonika</v>
          </cell>
          <cell r="D706" t="str">
            <v>m1</v>
          </cell>
          <cell r="E706">
            <v>10500</v>
          </cell>
        </row>
        <row r="707">
          <cell r="A707" t="str">
            <v>CC27</v>
          </cell>
          <cell r="B707">
            <v>663</v>
          </cell>
          <cell r="C707" t="str">
            <v>Door Closer Kelas Standard ( Kelas Sedang )</v>
          </cell>
          <cell r="D707" t="str">
            <v>unt</v>
          </cell>
          <cell r="E707">
            <v>117000</v>
          </cell>
        </row>
        <row r="708">
          <cell r="A708" t="str">
            <v>CC28</v>
          </cell>
          <cell r="B708">
            <v>664</v>
          </cell>
          <cell r="C708" t="str">
            <v>Door Closer Kelas Standard ( Kelas Baik )</v>
          </cell>
          <cell r="D708" t="str">
            <v>unt</v>
          </cell>
          <cell r="E708">
            <v>430000</v>
          </cell>
        </row>
        <row r="709">
          <cell r="A709" t="str">
            <v>CC29</v>
          </cell>
          <cell r="B709">
            <v>665</v>
          </cell>
          <cell r="C709" t="str">
            <v>Door Closer Kelas Rendah</v>
          </cell>
          <cell r="D709" t="str">
            <v>unt</v>
          </cell>
          <cell r="E709">
            <v>98500</v>
          </cell>
        </row>
        <row r="710">
          <cell r="A710" t="str">
            <v>CC30</v>
          </cell>
          <cell r="B710">
            <v>666</v>
          </cell>
          <cell r="C710" t="str">
            <v>Tarikan Almari Rata - rata</v>
          </cell>
          <cell r="D710" t="str">
            <v>bh</v>
          </cell>
          <cell r="E710">
            <v>8500</v>
          </cell>
        </row>
        <row r="711">
          <cell r="A711" t="str">
            <v>CC31</v>
          </cell>
          <cell r="B711">
            <v>6</v>
          </cell>
          <cell r="C711" t="str">
            <v>Seng BJLS 30 lebar 60cm (1 rol 50 m' )</v>
          </cell>
          <cell r="D711" t="str">
            <v>m1</v>
          </cell>
          <cell r="E711">
            <v>23900</v>
          </cell>
        </row>
        <row r="712">
          <cell r="A712" t="str">
            <v>CC32</v>
          </cell>
          <cell r="B712">
            <v>668</v>
          </cell>
          <cell r="C712" t="str">
            <v>Seng BJLS 30 lebar 90cm (1 rol 50 m' )</v>
          </cell>
          <cell r="D712" t="str">
            <v>m1</v>
          </cell>
          <cell r="E712">
            <v>30500</v>
          </cell>
        </row>
        <row r="713">
          <cell r="B713">
            <v>7</v>
          </cell>
          <cell r="C713" t="str">
            <v>Reiling Tangga Stainlessteel</v>
          </cell>
          <cell r="D713" t="str">
            <v>m'</v>
          </cell>
          <cell r="E713">
            <v>160000</v>
          </cell>
        </row>
        <row r="715">
          <cell r="B715" t="str">
            <v>N</v>
          </cell>
          <cell r="C715" t="str">
            <v>BAHAN PENGIKAT UNTUK KONTRUKSI JALAN</v>
          </cell>
        </row>
        <row r="716">
          <cell r="A716" t="str">
            <v>CE01</v>
          </cell>
          <cell r="B716">
            <v>670</v>
          </cell>
          <cell r="C716" t="str">
            <v>Hotmix Jadi berikut alat dan bahan bakar ( T = 5 cm  =&gt; 9 m2 )</v>
          </cell>
          <cell r="D716" t="str">
            <v>ton</v>
          </cell>
          <cell r="E716">
            <v>650000</v>
          </cell>
        </row>
        <row r="717">
          <cell r="A717" t="str">
            <v>CE02</v>
          </cell>
          <cell r="B717">
            <v>671</v>
          </cell>
          <cell r="C717" t="str">
            <v>Aspal ( ESO ) 1 Drum 150 Kg</v>
          </cell>
          <cell r="D717" t="str">
            <v>kg</v>
          </cell>
          <cell r="E717">
            <v>5000</v>
          </cell>
        </row>
        <row r="718">
          <cell r="A718" t="str">
            <v>CE03</v>
          </cell>
          <cell r="B718">
            <v>672</v>
          </cell>
          <cell r="C718" t="str">
            <v>Aspal Curah</v>
          </cell>
          <cell r="D718" t="str">
            <v>kg</v>
          </cell>
          <cell r="E718">
            <v>3500</v>
          </cell>
        </row>
        <row r="719">
          <cell r="A719" t="str">
            <v>CE04</v>
          </cell>
          <cell r="B719">
            <v>673</v>
          </cell>
          <cell r="C719" t="str">
            <v>Aspal RC 70 ( Cilacap )</v>
          </cell>
          <cell r="D719" t="str">
            <v>kg</v>
          </cell>
          <cell r="E719">
            <v>4875</v>
          </cell>
        </row>
        <row r="720">
          <cell r="B720">
            <v>1</v>
          </cell>
          <cell r="C720" t="str">
            <v>Aspal Bitumen * M061</v>
          </cell>
          <cell r="D720" t="str">
            <v>kg</v>
          </cell>
          <cell r="E720">
            <v>4875</v>
          </cell>
        </row>
        <row r="721">
          <cell r="B721">
            <v>675</v>
          </cell>
          <cell r="C721" t="str">
            <v>As Buton  *M062</v>
          </cell>
          <cell r="D721" t="str">
            <v>kg</v>
          </cell>
          <cell r="E721">
            <v>1500</v>
          </cell>
        </row>
        <row r="722">
          <cell r="B722">
            <v>676</v>
          </cell>
          <cell r="C722" t="str">
            <v>Minyak Fluk *M063</v>
          </cell>
          <cell r="D722" t="str">
            <v>Lt</v>
          </cell>
          <cell r="E722">
            <v>6370</v>
          </cell>
        </row>
        <row r="723">
          <cell r="B723">
            <v>2</v>
          </cell>
          <cell r="C723" t="str">
            <v>Minyak Aspal  *M064</v>
          </cell>
          <cell r="D723" t="str">
            <v>Lt</v>
          </cell>
          <cell r="E723">
            <v>1560</v>
          </cell>
        </row>
        <row r="724">
          <cell r="B724">
            <v>3</v>
          </cell>
          <cell r="C724" t="str">
            <v>Minyak Tanah  *M065</v>
          </cell>
          <cell r="D724" t="str">
            <v>Lt</v>
          </cell>
          <cell r="E724">
            <v>3000</v>
          </cell>
        </row>
        <row r="726">
          <cell r="B726" t="str">
            <v>R</v>
          </cell>
          <cell r="C726" t="str">
            <v>BAHAN PENGHISAP AIR SUMUR DALAM</v>
          </cell>
        </row>
        <row r="727">
          <cell r="A727" t="str">
            <v>CG01</v>
          </cell>
          <cell r="B727">
            <v>679</v>
          </cell>
          <cell r="C727" t="str">
            <v>Pompa Kodok</v>
          </cell>
          <cell r="D727" t="str">
            <v>unit</v>
          </cell>
          <cell r="E727">
            <v>155000</v>
          </cell>
        </row>
        <row r="728">
          <cell r="A728" t="str">
            <v>CG02</v>
          </cell>
          <cell r="B728">
            <v>680</v>
          </cell>
          <cell r="C728" t="str">
            <v xml:space="preserve">Pompa Dragon Tegal </v>
          </cell>
          <cell r="D728" t="str">
            <v>unit</v>
          </cell>
          <cell r="E728">
            <v>140000</v>
          </cell>
        </row>
        <row r="729">
          <cell r="A729" t="str">
            <v>CG03</v>
          </cell>
          <cell r="B729">
            <v>681</v>
          </cell>
          <cell r="C729" t="str">
            <v xml:space="preserve">Pompa Dragon Asli </v>
          </cell>
          <cell r="D729" t="str">
            <v>unit</v>
          </cell>
          <cell r="E729">
            <v>307000</v>
          </cell>
        </row>
        <row r="730">
          <cell r="A730" t="str">
            <v>CG04</v>
          </cell>
          <cell r="B730">
            <v>682</v>
          </cell>
          <cell r="C730" t="str">
            <v>Mesin Pompa Air 100 W - Sanyo</v>
          </cell>
          <cell r="D730" t="str">
            <v>unit</v>
          </cell>
          <cell r="E730">
            <v>1050000</v>
          </cell>
        </row>
        <row r="731">
          <cell r="A731" t="str">
            <v>CG05</v>
          </cell>
          <cell r="B731">
            <v>683</v>
          </cell>
          <cell r="C731" t="str">
            <v>Mesin Pompa Air 150 W - Sanyo</v>
          </cell>
          <cell r="D731" t="str">
            <v>unit</v>
          </cell>
          <cell r="E731">
            <v>1500000</v>
          </cell>
        </row>
        <row r="732">
          <cell r="A732" t="str">
            <v>CG06</v>
          </cell>
          <cell r="B732">
            <v>684</v>
          </cell>
          <cell r="C732" t="str">
            <v>Pompa Zet pump 250 W - Sanyo</v>
          </cell>
          <cell r="D732" t="str">
            <v>unit</v>
          </cell>
          <cell r="E732">
            <v>5250000</v>
          </cell>
        </row>
        <row r="733">
          <cell r="A733" t="str">
            <v>CG07</v>
          </cell>
          <cell r="B733">
            <v>685</v>
          </cell>
          <cell r="C733" t="str">
            <v>Pompa Zet pump 450 W - Sanyo</v>
          </cell>
          <cell r="D733" t="str">
            <v>unit</v>
          </cell>
          <cell r="E733">
            <v>6200000</v>
          </cell>
        </row>
        <row r="734">
          <cell r="A734" t="str">
            <v>CG08</v>
          </cell>
          <cell r="B734">
            <v>686</v>
          </cell>
          <cell r="C734" t="str">
            <v>Pompa Submersible kap. 150 liter/menit 3 kW</v>
          </cell>
          <cell r="D734" t="str">
            <v>unit</v>
          </cell>
          <cell r="E734">
            <v>22750000</v>
          </cell>
        </row>
        <row r="735">
          <cell r="A735" t="str">
            <v>CG09</v>
          </cell>
          <cell r="B735">
            <v>687</v>
          </cell>
          <cell r="C735" t="str">
            <v xml:space="preserve">Gear Pump kap. 60 liter/menit </v>
          </cell>
          <cell r="D735" t="str">
            <v>unit</v>
          </cell>
          <cell r="E735">
            <v>13000000</v>
          </cell>
        </row>
        <row r="736">
          <cell r="A736" t="str">
            <v>CG10</v>
          </cell>
          <cell r="B736">
            <v>688</v>
          </cell>
          <cell r="C736" t="str">
            <v xml:space="preserve">Deep Well dengan kelengkapannya kap. 150 liter/menit </v>
          </cell>
          <cell r="D736" t="str">
            <v>unit</v>
          </cell>
          <cell r="E736">
            <v>190000000</v>
          </cell>
        </row>
        <row r="737">
          <cell r="A737" t="str">
            <v>CG11</v>
          </cell>
          <cell r="B737">
            <v>689</v>
          </cell>
          <cell r="C737" t="str">
            <v xml:space="preserve">Hand Oil Pump </v>
          </cell>
          <cell r="D737" t="str">
            <v>unit</v>
          </cell>
          <cell r="E737">
            <v>3900000</v>
          </cell>
        </row>
        <row r="739">
          <cell r="B739" t="str">
            <v>S</v>
          </cell>
          <cell r="C739" t="str">
            <v>BAHAN PENAMPUNG AIR</v>
          </cell>
        </row>
        <row r="740">
          <cell r="A740" t="str">
            <v>CI01</v>
          </cell>
          <cell r="B740">
            <v>690</v>
          </cell>
          <cell r="C740" t="str">
            <v>Tangki Air Fiber Glass 0.5 m3 ( Excel )</v>
          </cell>
          <cell r="D740" t="str">
            <v>bh</v>
          </cell>
          <cell r="E740">
            <v>450000</v>
          </cell>
        </row>
        <row r="741">
          <cell r="A741" t="str">
            <v>CI02</v>
          </cell>
          <cell r="B741">
            <v>691</v>
          </cell>
          <cell r="C741" t="str">
            <v>Tangki Air Fiber Glass 1 m3 ( Excel )</v>
          </cell>
          <cell r="D741" t="str">
            <v>bh</v>
          </cell>
          <cell r="E741">
            <v>700000</v>
          </cell>
        </row>
        <row r="742">
          <cell r="A742" t="str">
            <v>CI03</v>
          </cell>
          <cell r="B742">
            <v>692</v>
          </cell>
          <cell r="C742" t="str">
            <v>Tangki Air Fiber Glass 2 m3 ( Excel )</v>
          </cell>
          <cell r="D742" t="str">
            <v>bh</v>
          </cell>
          <cell r="E742">
            <v>1500000</v>
          </cell>
        </row>
        <row r="743">
          <cell r="A743" t="str">
            <v>CI05</v>
          </cell>
          <cell r="B743">
            <v>693</v>
          </cell>
          <cell r="C743" t="str">
            <v>Bak Taraso WC 40 x 40</v>
          </cell>
          <cell r="D743" t="str">
            <v>bh</v>
          </cell>
          <cell r="E743">
            <v>27500</v>
          </cell>
        </row>
        <row r="744">
          <cell r="A744" t="str">
            <v>CI06</v>
          </cell>
          <cell r="B744">
            <v>694</v>
          </cell>
          <cell r="C744" t="str">
            <v>Bak KM Taraso 60 x 60</v>
          </cell>
          <cell r="D744" t="str">
            <v>bh</v>
          </cell>
          <cell r="E744">
            <v>67500</v>
          </cell>
        </row>
        <row r="746">
          <cell r="B746" t="str">
            <v>T</v>
          </cell>
          <cell r="C746" t="str">
            <v>BIAYA QUALITY CONTROL , IZIN - IZIN, PENGUKURAN</v>
          </cell>
        </row>
        <row r="747">
          <cell r="C747" t="str">
            <v>DAN BIAYA PENYAMBUNGAN</v>
          </cell>
        </row>
        <row r="748">
          <cell r="A748" t="str">
            <v>CJ01</v>
          </cell>
          <cell r="B748">
            <v>695</v>
          </cell>
          <cell r="C748" t="str">
            <v>Penyambungan Listrik PLN</v>
          </cell>
          <cell r="D748" t="str">
            <v>1w</v>
          </cell>
          <cell r="E748" t="str">
            <v>dihitung</v>
          </cell>
        </row>
        <row r="749">
          <cell r="A749" t="str">
            <v>CJ02</v>
          </cell>
          <cell r="B749">
            <v>696</v>
          </cell>
          <cell r="C749" t="str">
            <v>IMB Bertingkat Rata - rata (Rumah )</v>
          </cell>
          <cell r="D749" t="str">
            <v>m²</v>
          </cell>
          <cell r="E749" t="str">
            <v>dihitung</v>
          </cell>
        </row>
        <row r="750">
          <cell r="A750" t="str">
            <v>CJ02'</v>
          </cell>
          <cell r="B750">
            <v>697</v>
          </cell>
          <cell r="C750" t="str">
            <v>IMB Bertingkat Rata - rata (Kantor)</v>
          </cell>
          <cell r="D750" t="str">
            <v>m²</v>
          </cell>
          <cell r="E750" t="str">
            <v>dihitung</v>
          </cell>
        </row>
        <row r="751">
          <cell r="A751" t="str">
            <v>CJ03</v>
          </cell>
          <cell r="B751">
            <v>698</v>
          </cell>
          <cell r="C751" t="str">
            <v>IMB tidak bertingkat Rata - rata (Rumah / Kantor)</v>
          </cell>
          <cell r="D751" t="str">
            <v>m²</v>
          </cell>
          <cell r="E751" t="str">
            <v>dihitung</v>
          </cell>
        </row>
        <row r="752">
          <cell r="A752" t="str">
            <v>CJ04</v>
          </cell>
          <cell r="B752">
            <v>699</v>
          </cell>
          <cell r="C752" t="str">
            <v>IMB Bertingkat Rata - rata (untuk Usaha)</v>
          </cell>
          <cell r="D752" t="str">
            <v>m²</v>
          </cell>
          <cell r="E752" t="str">
            <v>dihitung</v>
          </cell>
        </row>
        <row r="753">
          <cell r="A753" t="str">
            <v>CJ05</v>
          </cell>
          <cell r="B753">
            <v>700</v>
          </cell>
          <cell r="C753" t="str">
            <v>IMB tidak bertingkat Rata - rata (untuk Usaha)</v>
          </cell>
          <cell r="D753" t="str">
            <v>m²</v>
          </cell>
          <cell r="E753" t="str">
            <v>dihitung</v>
          </cell>
        </row>
        <row r="754">
          <cell r="A754" t="str">
            <v>CJ06</v>
          </cell>
          <cell r="B754">
            <v>701</v>
          </cell>
          <cell r="C754" t="str">
            <v>Sondir Rata - rata</v>
          </cell>
          <cell r="D754" t="str">
            <v>1 ttk</v>
          </cell>
          <cell r="E754" t="str">
            <v>dihitung</v>
          </cell>
        </row>
        <row r="755">
          <cell r="A755" t="str">
            <v>CJ07</v>
          </cell>
          <cell r="B755">
            <v>702</v>
          </cell>
          <cell r="C755" t="str">
            <v>Pengukuran Site + Patok</v>
          </cell>
          <cell r="D755" t="str">
            <v>m²</v>
          </cell>
          <cell r="E755" t="str">
            <v>dihitung</v>
          </cell>
        </row>
        <row r="756">
          <cell r="A756" t="str">
            <v>CJ08</v>
          </cell>
          <cell r="B756">
            <v>703</v>
          </cell>
          <cell r="C756" t="str">
            <v>Biaya Tes Jalan ( quality control )</v>
          </cell>
          <cell r="D756" t="str">
            <v>ttk</v>
          </cell>
          <cell r="E756" t="str">
            <v>dihitung</v>
          </cell>
        </row>
        <row r="757">
          <cell r="B757">
            <v>704</v>
          </cell>
          <cell r="C757" t="str">
            <v>Biaya Tes 1 Macam Beton</v>
          </cell>
          <cell r="D757" t="str">
            <v>1 spl</v>
          </cell>
          <cell r="E757" t="str">
            <v>dihitung</v>
          </cell>
        </row>
        <row r="758">
          <cell r="A758" t="str">
            <v>CJ09</v>
          </cell>
          <cell r="B758">
            <v>705</v>
          </cell>
          <cell r="C758" t="str">
            <v>Biaya Pengujian Bahan Agregat</v>
          </cell>
          <cell r="D758" t="str">
            <v>1 spl</v>
          </cell>
          <cell r="E758" t="str">
            <v>dihitung</v>
          </cell>
        </row>
        <row r="759">
          <cell r="A759" t="str">
            <v>CJ10</v>
          </cell>
          <cell r="B759">
            <v>706</v>
          </cell>
          <cell r="C759" t="str">
            <v>Biaya Pengujian Listrik + gambar + trafo &amp; Adm</v>
          </cell>
          <cell r="D759" t="str">
            <v>1 watt</v>
          </cell>
          <cell r="E759" t="str">
            <v>dihitung</v>
          </cell>
        </row>
        <row r="760">
          <cell r="A760" t="str">
            <v>CJ11</v>
          </cell>
          <cell r="B760">
            <v>707</v>
          </cell>
          <cell r="C760" t="str">
            <v>Izin Sumur Artesis Lengkap</v>
          </cell>
          <cell r="D760" t="str">
            <v>unit</v>
          </cell>
          <cell r="E760" t="str">
            <v>dihitung</v>
          </cell>
        </row>
        <row r="761">
          <cell r="A761" t="str">
            <v>CJ12</v>
          </cell>
          <cell r="B761">
            <v>708</v>
          </cell>
          <cell r="C761" t="str">
            <v>Penyambungan PDAM untuk rumah</v>
          </cell>
          <cell r="D761" t="str">
            <v>unit</v>
          </cell>
          <cell r="E761" t="str">
            <v>dihitung</v>
          </cell>
        </row>
        <row r="762">
          <cell r="A762" t="str">
            <v>CJ13</v>
          </cell>
          <cell r="B762">
            <v>709</v>
          </cell>
          <cell r="C762" t="str">
            <v>Geolistrik</v>
          </cell>
          <cell r="D762" t="str">
            <v>1 ttk</v>
          </cell>
          <cell r="E762" t="str">
            <v>dihitung</v>
          </cell>
        </row>
        <row r="763">
          <cell r="A763" t="str">
            <v>CJ14</v>
          </cell>
          <cell r="B763">
            <v>710</v>
          </cell>
          <cell r="C763" t="str">
            <v>Geolistrik</v>
          </cell>
          <cell r="D763" t="str">
            <v>1 ttk</v>
          </cell>
          <cell r="E763" t="str">
            <v>dihitung</v>
          </cell>
        </row>
        <row r="765">
          <cell r="B765" t="str">
            <v>U</v>
          </cell>
          <cell r="C765" t="str">
            <v>ALAT TUKANG.</v>
          </cell>
        </row>
        <row r="766">
          <cell r="A766" t="str">
            <v>CL01</v>
          </cell>
          <cell r="B766">
            <v>711</v>
          </cell>
          <cell r="C766" t="str">
            <v>Palu 0,5 kg</v>
          </cell>
          <cell r="D766" t="str">
            <v>bh</v>
          </cell>
          <cell r="E766">
            <v>25000</v>
          </cell>
        </row>
        <row r="767">
          <cell r="A767" t="str">
            <v>CL02</v>
          </cell>
          <cell r="B767">
            <v>712</v>
          </cell>
          <cell r="C767" t="str">
            <v>Cangkul</v>
          </cell>
          <cell r="D767" t="str">
            <v>bh</v>
          </cell>
          <cell r="E767">
            <v>27500</v>
          </cell>
        </row>
        <row r="768">
          <cell r="A768" t="str">
            <v>CL03</v>
          </cell>
          <cell r="B768">
            <v>713</v>
          </cell>
          <cell r="C768" t="str">
            <v>Singkup</v>
          </cell>
          <cell r="D768" t="str">
            <v>bh</v>
          </cell>
          <cell r="E768">
            <v>33500</v>
          </cell>
        </row>
        <row r="769">
          <cell r="A769" t="str">
            <v>CL04</v>
          </cell>
          <cell r="B769">
            <v>714</v>
          </cell>
          <cell r="C769" t="str">
            <v>Sekrop</v>
          </cell>
          <cell r="D769" t="str">
            <v>bh</v>
          </cell>
          <cell r="E769">
            <v>42000</v>
          </cell>
        </row>
        <row r="770">
          <cell r="A770" t="str">
            <v>CL05</v>
          </cell>
          <cell r="B770">
            <v>715</v>
          </cell>
          <cell r="C770" t="str">
            <v>Pengki</v>
          </cell>
          <cell r="D770" t="str">
            <v>bh</v>
          </cell>
          <cell r="E770">
            <v>2100</v>
          </cell>
        </row>
        <row r="771">
          <cell r="A771" t="str">
            <v>CL06</v>
          </cell>
          <cell r="B771">
            <v>716</v>
          </cell>
          <cell r="C771" t="str">
            <v>Linggis</v>
          </cell>
          <cell r="D771" t="str">
            <v>bh</v>
          </cell>
          <cell r="E771">
            <v>25000</v>
          </cell>
        </row>
        <row r="772">
          <cell r="A772" t="str">
            <v>CL07</v>
          </cell>
          <cell r="B772">
            <v>717</v>
          </cell>
          <cell r="C772" t="str">
            <v>Rool Meter 30 meter ( Bahan Plastik )</v>
          </cell>
          <cell r="D772" t="str">
            <v>bh</v>
          </cell>
          <cell r="E772">
            <v>55000</v>
          </cell>
        </row>
        <row r="773">
          <cell r="A773" t="str">
            <v>CL08</v>
          </cell>
          <cell r="B773">
            <v>718</v>
          </cell>
          <cell r="C773" t="str">
            <v>Rool Meter 5 meter ( Bahan Besi )</v>
          </cell>
          <cell r="D773" t="str">
            <v>bh</v>
          </cell>
          <cell r="E773">
            <v>12250</v>
          </cell>
        </row>
        <row r="774">
          <cell r="A774" t="str">
            <v>CL09</v>
          </cell>
          <cell r="B774">
            <v>719</v>
          </cell>
          <cell r="C774" t="str">
            <v xml:space="preserve">Selang Plastik untuk Water Pas dia. 0.5 cm </v>
          </cell>
          <cell r="D774" t="str">
            <v>bh</v>
          </cell>
          <cell r="E774">
            <v>1200</v>
          </cell>
        </row>
        <row r="775">
          <cell r="A775" t="str">
            <v>CL10</v>
          </cell>
          <cell r="B775">
            <v>720</v>
          </cell>
          <cell r="C775" t="str">
            <v xml:space="preserve"> Water Pas Alumuniumm 60 cm </v>
          </cell>
          <cell r="D775" t="str">
            <v>bh</v>
          </cell>
          <cell r="E775">
            <v>62000</v>
          </cell>
        </row>
        <row r="777">
          <cell r="B777" t="str">
            <v>V</v>
          </cell>
          <cell r="C777" t="str">
            <v xml:space="preserve">STANDARD RATA - RATA SEWA ALAT BESAR , ALAT MEKANIK </v>
          </cell>
        </row>
        <row r="778">
          <cell r="C778" t="str">
            <v>TRUK, KENDARAAN RODA 4 &amp; LAINNYA</v>
          </cell>
        </row>
        <row r="779">
          <cell r="A779" t="str">
            <v>CN01</v>
          </cell>
          <cell r="B779">
            <v>721</v>
          </cell>
          <cell r="C779" t="str">
            <v>Sewa Mesin Gilas 8 Ton s/d 10 ton</v>
          </cell>
          <cell r="D779" t="str">
            <v>hari</v>
          </cell>
          <cell r="E779">
            <v>184275</v>
          </cell>
        </row>
        <row r="780">
          <cell r="A780" t="str">
            <v>CN02</v>
          </cell>
          <cell r="B780">
            <v>722</v>
          </cell>
          <cell r="C780" t="str">
            <v>Tirud Roller 3 Jam / hari</v>
          </cell>
          <cell r="D780" t="str">
            <v>hari</v>
          </cell>
          <cell r="E780">
            <v>202644</v>
          </cell>
        </row>
        <row r="781">
          <cell r="A781" t="str">
            <v>CN03</v>
          </cell>
          <cell r="B781">
            <v>723</v>
          </cell>
          <cell r="C781" t="str">
            <v>Tamdam Roller 6 - 8 Ton 5 Jam / hr</v>
          </cell>
          <cell r="D781" t="str">
            <v>hari</v>
          </cell>
          <cell r="E781">
            <v>300924</v>
          </cell>
        </row>
        <row r="782">
          <cell r="A782" t="str">
            <v>CN04</v>
          </cell>
          <cell r="B782">
            <v>724</v>
          </cell>
          <cell r="C782" t="str">
            <v>Tamdam Roller 8 - 10 Ton 5 Jam / hr</v>
          </cell>
          <cell r="D782" t="str">
            <v>hari</v>
          </cell>
          <cell r="E782">
            <v>282555</v>
          </cell>
        </row>
        <row r="783">
          <cell r="A783" t="str">
            <v>CN05</v>
          </cell>
          <cell r="B783">
            <v>725</v>
          </cell>
          <cell r="C783" t="str">
            <v>Roller Viberator - Ped 1 Ton 4 Jam /hr</v>
          </cell>
          <cell r="D783" t="str">
            <v>hari</v>
          </cell>
          <cell r="E783">
            <v>257985</v>
          </cell>
        </row>
        <row r="784">
          <cell r="A784" t="str">
            <v>CN06</v>
          </cell>
          <cell r="B784">
            <v>726</v>
          </cell>
          <cell r="C784" t="str">
            <v>Roller Viberator - Self 7 Ton 5 Jam /hr</v>
          </cell>
          <cell r="D784" t="str">
            <v>hari</v>
          </cell>
          <cell r="E784">
            <v>307125</v>
          </cell>
        </row>
        <row r="785">
          <cell r="A785" t="str">
            <v>CN07</v>
          </cell>
          <cell r="B785">
            <v>727</v>
          </cell>
          <cell r="C785" t="str">
            <v>Roller 3 Wheeled - 8 Ton 5 Jam /hr</v>
          </cell>
          <cell r="D785" t="str">
            <v>hari</v>
          </cell>
          <cell r="E785">
            <v>178074</v>
          </cell>
        </row>
        <row r="786">
          <cell r="A786" t="str">
            <v>CN08</v>
          </cell>
          <cell r="B786">
            <v>728</v>
          </cell>
          <cell r="C786" t="str">
            <v>Roller Pneumatic  8 - 15 Ton 5 Jam /hr</v>
          </cell>
          <cell r="D786" t="str">
            <v>hari</v>
          </cell>
          <cell r="E786">
            <v>307125</v>
          </cell>
        </row>
        <row r="787">
          <cell r="A787" t="str">
            <v>CN09</v>
          </cell>
          <cell r="B787">
            <v>729</v>
          </cell>
          <cell r="C787" t="str">
            <v>Loader Wheeled 5 Jam /hr</v>
          </cell>
          <cell r="D787" t="str">
            <v>hari</v>
          </cell>
          <cell r="E787">
            <v>429975</v>
          </cell>
        </row>
        <row r="788">
          <cell r="A788" t="str">
            <v>CN10</v>
          </cell>
          <cell r="B788">
            <v>730</v>
          </cell>
          <cell r="C788" t="str">
            <v>Sewa Kran 30 Ton</v>
          </cell>
          <cell r="D788" t="str">
            <v>hari</v>
          </cell>
          <cell r="E788">
            <v>2211300</v>
          </cell>
        </row>
        <row r="789">
          <cell r="A789" t="str">
            <v>CN11</v>
          </cell>
          <cell r="B789">
            <v>731</v>
          </cell>
          <cell r="C789" t="str">
            <v>Sewa Exavator Backhoe 5 Jam /hari</v>
          </cell>
          <cell r="D789" t="str">
            <v>hari</v>
          </cell>
          <cell r="E789">
            <v>644904</v>
          </cell>
        </row>
        <row r="790">
          <cell r="A790" t="str">
            <v>CN12</v>
          </cell>
          <cell r="B790">
            <v>732</v>
          </cell>
          <cell r="C790" t="str">
            <v>Sewa Draklint</v>
          </cell>
          <cell r="D790" t="str">
            <v>jam</v>
          </cell>
          <cell r="E790">
            <v>153504</v>
          </cell>
        </row>
        <row r="791">
          <cell r="A791" t="str">
            <v>CN13</v>
          </cell>
          <cell r="B791">
            <v>733</v>
          </cell>
          <cell r="C791" t="str">
            <v>Whell Loader</v>
          </cell>
          <cell r="D791" t="str">
            <v>jam</v>
          </cell>
          <cell r="E791">
            <v>184275</v>
          </cell>
        </row>
        <row r="792">
          <cell r="A792" t="str">
            <v>CN14</v>
          </cell>
          <cell r="B792">
            <v>734</v>
          </cell>
          <cell r="C792" t="str">
            <v>Buldozer 4 Jam /hr</v>
          </cell>
          <cell r="D792" t="str">
            <v>hari</v>
          </cell>
          <cell r="E792">
            <v>706329</v>
          </cell>
        </row>
        <row r="793">
          <cell r="A793" t="str">
            <v>CN15</v>
          </cell>
          <cell r="B793">
            <v>735</v>
          </cell>
          <cell r="C793" t="str">
            <v>Ecavator Hydr 1 m3</v>
          </cell>
          <cell r="D793" t="str">
            <v>hari</v>
          </cell>
          <cell r="E793">
            <v>675675</v>
          </cell>
        </row>
        <row r="794">
          <cell r="A794" t="str">
            <v>CN16</v>
          </cell>
          <cell r="B794">
            <v>736</v>
          </cell>
          <cell r="C794" t="str">
            <v>Backu</v>
          </cell>
          <cell r="D794" t="str">
            <v>hari</v>
          </cell>
          <cell r="E794">
            <v>104364</v>
          </cell>
        </row>
        <row r="795">
          <cell r="A795" t="str">
            <v>CN17</v>
          </cell>
          <cell r="B795">
            <v>737</v>
          </cell>
          <cell r="C795" t="str">
            <v>Motor Grader 5 Jam /hr</v>
          </cell>
          <cell r="D795" t="str">
            <v>jam</v>
          </cell>
          <cell r="E795">
            <v>644904</v>
          </cell>
        </row>
        <row r="796">
          <cell r="A796" t="str">
            <v>CN18</v>
          </cell>
          <cell r="B796">
            <v>738</v>
          </cell>
          <cell r="C796" t="str">
            <v>Pheumatic Drill Hammer 3 Jam / hr</v>
          </cell>
          <cell r="D796" t="str">
            <v>hari</v>
          </cell>
          <cell r="E796">
            <v>214929</v>
          </cell>
        </row>
        <row r="797">
          <cell r="A797" t="str">
            <v>CN19</v>
          </cell>
          <cell r="B797">
            <v>739</v>
          </cell>
          <cell r="C797" t="str">
            <v>Vibro Roller</v>
          </cell>
          <cell r="D797" t="str">
            <v>hari</v>
          </cell>
          <cell r="E797">
            <v>184275</v>
          </cell>
        </row>
        <row r="798">
          <cell r="A798" t="str">
            <v>CN20</v>
          </cell>
          <cell r="B798">
            <v>740</v>
          </cell>
          <cell r="C798" t="str">
            <v>Stone Crusher</v>
          </cell>
          <cell r="D798" t="str">
            <v>hari</v>
          </cell>
          <cell r="E798">
            <v>214929</v>
          </cell>
        </row>
        <row r="799">
          <cell r="A799" t="str">
            <v>CN21</v>
          </cell>
          <cell r="B799">
            <v>741</v>
          </cell>
          <cell r="C799" t="str">
            <v>AMP</v>
          </cell>
          <cell r="D799" t="str">
            <v>hari</v>
          </cell>
          <cell r="E799">
            <v>276354</v>
          </cell>
        </row>
        <row r="800">
          <cell r="A800" t="str">
            <v>CN22</v>
          </cell>
          <cell r="B800">
            <v>742</v>
          </cell>
          <cell r="C800" t="str">
            <v>Teractor Equament 2 Jam /hr</v>
          </cell>
          <cell r="D800" t="str">
            <v>hari</v>
          </cell>
          <cell r="E800">
            <v>92079</v>
          </cell>
        </row>
        <row r="801">
          <cell r="A801" t="str">
            <v>CN23</v>
          </cell>
          <cell r="B801">
            <v>743</v>
          </cell>
          <cell r="C801" t="str">
            <v>Screning Plent 5 Jam /hr</v>
          </cell>
          <cell r="D801" t="str">
            <v>hari</v>
          </cell>
          <cell r="E801">
            <v>368550</v>
          </cell>
        </row>
        <row r="802">
          <cell r="A802" t="str">
            <v>CN24</v>
          </cell>
          <cell r="B802">
            <v>744</v>
          </cell>
          <cell r="C802" t="str">
            <v>Asphal Finisher</v>
          </cell>
          <cell r="D802" t="str">
            <v>hari</v>
          </cell>
          <cell r="E802">
            <v>276354</v>
          </cell>
        </row>
        <row r="803">
          <cell r="A803" t="str">
            <v>CN25</v>
          </cell>
          <cell r="B803">
            <v>745</v>
          </cell>
          <cell r="C803" t="str">
            <v>Asphal Melting Kalte</v>
          </cell>
          <cell r="D803" t="str">
            <v>hari</v>
          </cell>
          <cell r="E803">
            <v>153504</v>
          </cell>
        </row>
        <row r="804">
          <cell r="A804" t="str">
            <v>CN26</v>
          </cell>
          <cell r="B804">
            <v>746</v>
          </cell>
          <cell r="C804" t="str">
            <v>Asphal Spayer</v>
          </cell>
          <cell r="D804" t="str">
            <v>hari</v>
          </cell>
          <cell r="E804">
            <v>122850</v>
          </cell>
        </row>
        <row r="805">
          <cell r="A805" t="str">
            <v>CN27</v>
          </cell>
          <cell r="B805">
            <v>747</v>
          </cell>
          <cell r="C805" t="str">
            <v>Asphal MIxing Plant</v>
          </cell>
          <cell r="D805" t="str">
            <v>hari</v>
          </cell>
          <cell r="E805">
            <v>276354</v>
          </cell>
        </row>
        <row r="806">
          <cell r="A806" t="str">
            <v>CN28</v>
          </cell>
          <cell r="B806">
            <v>748</v>
          </cell>
          <cell r="C806" t="str">
            <v>Sprayer,Self - Prop. 10001 4 Jam/hr</v>
          </cell>
          <cell r="D806" t="str">
            <v>hari</v>
          </cell>
          <cell r="E806">
            <v>307125</v>
          </cell>
        </row>
        <row r="807">
          <cell r="A807" t="str">
            <v>CN29</v>
          </cell>
          <cell r="B807">
            <v>749</v>
          </cell>
          <cell r="C807" t="str">
            <v>Tamper, Viberator Plate 3 Jam /hari</v>
          </cell>
          <cell r="D807" t="str">
            <v>hari</v>
          </cell>
          <cell r="E807">
            <v>245700</v>
          </cell>
        </row>
        <row r="808">
          <cell r="A808" t="str">
            <v>CN30</v>
          </cell>
          <cell r="B808">
            <v>750</v>
          </cell>
          <cell r="C808" t="str">
            <v>Crusher / SCR</v>
          </cell>
          <cell r="D808" t="str">
            <v>hari</v>
          </cell>
          <cell r="E808">
            <v>921375</v>
          </cell>
        </row>
        <row r="809">
          <cell r="A809" t="str">
            <v>CN31</v>
          </cell>
          <cell r="B809">
            <v>751</v>
          </cell>
          <cell r="C809" t="str">
            <v>Concrete Mixer 0.125 m3</v>
          </cell>
          <cell r="D809" t="str">
            <v>hari</v>
          </cell>
          <cell r="E809">
            <v>73710</v>
          </cell>
        </row>
        <row r="810">
          <cell r="A810" t="str">
            <v>CN32</v>
          </cell>
          <cell r="B810">
            <v>752</v>
          </cell>
          <cell r="C810" t="str">
            <v>Concrete Mixer 0.5 m3</v>
          </cell>
          <cell r="D810" t="str">
            <v>hari</v>
          </cell>
          <cell r="E810">
            <v>105651</v>
          </cell>
        </row>
        <row r="811">
          <cell r="A811" t="str">
            <v>CN33</v>
          </cell>
          <cell r="B811">
            <v>753</v>
          </cell>
          <cell r="C811" t="str">
            <v>Concrete Viberator</v>
          </cell>
          <cell r="D811" t="str">
            <v>hari</v>
          </cell>
          <cell r="E811">
            <v>73710</v>
          </cell>
        </row>
        <row r="812">
          <cell r="A812" t="str">
            <v>CN34</v>
          </cell>
          <cell r="B812">
            <v>754</v>
          </cell>
          <cell r="C812" t="str">
            <v>Pick Up</v>
          </cell>
          <cell r="D812" t="str">
            <v>hari</v>
          </cell>
          <cell r="E812">
            <v>214929</v>
          </cell>
        </row>
        <row r="813">
          <cell r="A813" t="str">
            <v>CN35</v>
          </cell>
          <cell r="B813">
            <v>755</v>
          </cell>
          <cell r="C813" t="str">
            <v>Dump Truck 3.5 Ton</v>
          </cell>
          <cell r="D813" t="str">
            <v>hari</v>
          </cell>
          <cell r="E813">
            <v>307125</v>
          </cell>
        </row>
        <row r="814">
          <cell r="A814" t="str">
            <v>CN36</v>
          </cell>
          <cell r="B814">
            <v>756</v>
          </cell>
          <cell r="C814" t="str">
            <v>Dump Truck 5 Ton 4 Jam /hr</v>
          </cell>
          <cell r="D814" t="str">
            <v>hari</v>
          </cell>
          <cell r="E814">
            <v>368550</v>
          </cell>
        </row>
        <row r="815">
          <cell r="A815" t="str">
            <v>CN37</v>
          </cell>
          <cell r="B815">
            <v>757</v>
          </cell>
          <cell r="C815" t="str">
            <v>Flatbed Truck 3.5 Ton</v>
          </cell>
          <cell r="D815" t="str">
            <v>hari</v>
          </cell>
          <cell r="E815">
            <v>294840</v>
          </cell>
        </row>
        <row r="816">
          <cell r="A816" t="str">
            <v>CN38</v>
          </cell>
          <cell r="B816">
            <v>758</v>
          </cell>
          <cell r="C816" t="str">
            <v>Truck 3/4 ( Colt Disel )</v>
          </cell>
          <cell r="D816" t="str">
            <v>hari</v>
          </cell>
          <cell r="E816">
            <v>307125</v>
          </cell>
        </row>
        <row r="817">
          <cell r="A817" t="str">
            <v>CN39</v>
          </cell>
          <cell r="B817">
            <v>759</v>
          </cell>
          <cell r="C817" t="str">
            <v>Truck Fuso</v>
          </cell>
          <cell r="D817" t="str">
            <v>hari</v>
          </cell>
          <cell r="E817">
            <v>737100</v>
          </cell>
        </row>
        <row r="818">
          <cell r="A818" t="str">
            <v>CN40</v>
          </cell>
          <cell r="B818">
            <v>760</v>
          </cell>
          <cell r="C818" t="str">
            <v>Mesin Las Listrik 18 pk  8 jam</v>
          </cell>
          <cell r="D818" t="str">
            <v>hari</v>
          </cell>
          <cell r="E818">
            <v>122850</v>
          </cell>
        </row>
        <row r="819">
          <cell r="A819" t="str">
            <v>CN41</v>
          </cell>
          <cell r="B819">
            <v>761</v>
          </cell>
          <cell r="C819" t="str">
            <v>Mesin Pompa Air  3 "</v>
          </cell>
          <cell r="D819" t="str">
            <v>hari</v>
          </cell>
          <cell r="E819">
            <v>92079</v>
          </cell>
        </row>
        <row r="820">
          <cell r="A820" t="str">
            <v>CN42</v>
          </cell>
          <cell r="B820">
            <v>762</v>
          </cell>
          <cell r="C820" t="str">
            <v>Stamper 8 Jam</v>
          </cell>
          <cell r="D820" t="str">
            <v>hari</v>
          </cell>
          <cell r="E820">
            <v>98280</v>
          </cell>
        </row>
        <row r="821">
          <cell r="A821" t="str">
            <v>CN43</v>
          </cell>
          <cell r="B821">
            <v>763</v>
          </cell>
          <cell r="C821" t="str">
            <v>Compresor Air</v>
          </cell>
          <cell r="D821" t="str">
            <v>hari</v>
          </cell>
          <cell r="E821">
            <v>92079</v>
          </cell>
        </row>
        <row r="822">
          <cell r="A822" t="str">
            <v>CN44</v>
          </cell>
          <cell r="B822">
            <v>764</v>
          </cell>
          <cell r="C822" t="str">
            <v>Pump Water ( 5 cm ) 30 m3 / hari</v>
          </cell>
          <cell r="D822" t="str">
            <v>hari</v>
          </cell>
          <cell r="E822">
            <v>61425</v>
          </cell>
        </row>
        <row r="823">
          <cell r="A823" t="str">
            <v>CN45</v>
          </cell>
          <cell r="B823">
            <v>765</v>
          </cell>
          <cell r="C823" t="str">
            <v>Trailler, Towed 1 Ton 3 Jam/hr</v>
          </cell>
          <cell r="D823" t="str">
            <v>hari</v>
          </cell>
          <cell r="E823">
            <v>61425</v>
          </cell>
        </row>
        <row r="824">
          <cell r="A824" t="str">
            <v>CN46</v>
          </cell>
          <cell r="B824">
            <v>766</v>
          </cell>
          <cell r="C824" t="str">
            <v>Water Tank Truck 2 Jam/hr</v>
          </cell>
          <cell r="D824" t="str">
            <v>hari</v>
          </cell>
          <cell r="E824">
            <v>184275</v>
          </cell>
        </row>
        <row r="825">
          <cell r="B825" t="str">
            <v>O</v>
          </cell>
          <cell r="C825" t="str">
            <v>BAHAN BAKAR DAN PELUMAS</v>
          </cell>
        </row>
        <row r="826">
          <cell r="A826" t="str">
            <v>CP01</v>
          </cell>
          <cell r="B826">
            <v>1</v>
          </cell>
          <cell r="C826" t="str">
            <v>Minyak Tanah</v>
          </cell>
          <cell r="D826" t="str">
            <v>lt</v>
          </cell>
          <cell r="E826">
            <v>3250</v>
          </cell>
        </row>
        <row r="827">
          <cell r="B827">
            <v>768</v>
          </cell>
          <cell r="C827" t="str">
            <v>Kapur Bakar  *M081</v>
          </cell>
          <cell r="D827" t="str">
            <v>m³</v>
          </cell>
          <cell r="E827">
            <v>101660</v>
          </cell>
        </row>
        <row r="828">
          <cell r="A828" t="str">
            <v>CP02</v>
          </cell>
          <cell r="B828">
            <v>2</v>
          </cell>
          <cell r="C828" t="str">
            <v>Kayu Bakar  *M070</v>
          </cell>
          <cell r="D828" t="str">
            <v>m³</v>
          </cell>
          <cell r="E828">
            <v>44980</v>
          </cell>
        </row>
        <row r="829">
          <cell r="A829" t="str">
            <v>CP03</v>
          </cell>
          <cell r="B829">
            <v>770</v>
          </cell>
          <cell r="C829" t="str">
            <v>Bahan Bakar Residu</v>
          </cell>
          <cell r="D829" t="str">
            <v>lt</v>
          </cell>
          <cell r="E829">
            <v>650</v>
          </cell>
        </row>
        <row r="830">
          <cell r="A830" t="str">
            <v>CP04</v>
          </cell>
          <cell r="B830">
            <v>771</v>
          </cell>
          <cell r="C830" t="str">
            <v>Minyak Solar</v>
          </cell>
          <cell r="D830" t="str">
            <v>lt</v>
          </cell>
          <cell r="E830">
            <v>5590</v>
          </cell>
        </row>
        <row r="831">
          <cell r="A831" t="str">
            <v>CP05</v>
          </cell>
          <cell r="B831">
            <v>772</v>
          </cell>
          <cell r="C831" t="str">
            <v>Bensin Premium</v>
          </cell>
          <cell r="D831" t="str">
            <v>lt</v>
          </cell>
          <cell r="E831">
            <v>5850</v>
          </cell>
        </row>
        <row r="832">
          <cell r="A832" t="str">
            <v>CP06</v>
          </cell>
          <cell r="B832">
            <v>773</v>
          </cell>
          <cell r="C832" t="str">
            <v>Plus Oil</v>
          </cell>
          <cell r="D832" t="str">
            <v>lt</v>
          </cell>
          <cell r="E832">
            <v>1040</v>
          </cell>
        </row>
        <row r="833">
          <cell r="A833" t="str">
            <v>CP07</v>
          </cell>
          <cell r="B833">
            <v>3</v>
          </cell>
          <cell r="C833" t="str">
            <v>Minyak Pelumas</v>
          </cell>
          <cell r="D833" t="str">
            <v>lt</v>
          </cell>
          <cell r="E833">
            <v>23790</v>
          </cell>
        </row>
        <row r="834">
          <cell r="A834" t="str">
            <v>CP08</v>
          </cell>
          <cell r="B834">
            <v>775</v>
          </cell>
          <cell r="C834" t="str">
            <v>Elpiji / botol</v>
          </cell>
          <cell r="D834" t="str">
            <v>15 kg</v>
          </cell>
          <cell r="E834">
            <v>81900</v>
          </cell>
        </row>
        <row r="835">
          <cell r="A835" t="str">
            <v>CP09</v>
          </cell>
          <cell r="B835">
            <v>776</v>
          </cell>
          <cell r="C835" t="str">
            <v>Asitilin / botol</v>
          </cell>
          <cell r="D835" t="str">
            <v>15.1 kg</v>
          </cell>
          <cell r="E835">
            <v>69550</v>
          </cell>
        </row>
        <row r="836">
          <cell r="A836" t="str">
            <v>CP10</v>
          </cell>
          <cell r="B836">
            <v>777</v>
          </cell>
          <cell r="C836" t="str">
            <v>Angin ( 02 ) / botol</v>
          </cell>
          <cell r="D836" t="str">
            <v>btl</v>
          </cell>
          <cell r="E836">
            <v>44330</v>
          </cell>
        </row>
        <row r="837">
          <cell r="A837" t="str">
            <v>CP11</v>
          </cell>
          <cell r="B837">
            <v>778</v>
          </cell>
          <cell r="C837" t="str">
            <v>Kawat Las Listrik</v>
          </cell>
          <cell r="D837" t="str">
            <v>kg</v>
          </cell>
          <cell r="E837">
            <v>13650</v>
          </cell>
        </row>
        <row r="838">
          <cell r="A838" t="str">
            <v>CP12</v>
          </cell>
          <cell r="B838">
            <v>779</v>
          </cell>
          <cell r="C838" t="str">
            <v>Karbit</v>
          </cell>
          <cell r="D838" t="str">
            <v>kg</v>
          </cell>
          <cell r="E838">
            <v>6760</v>
          </cell>
        </row>
        <row r="839">
          <cell r="B839">
            <v>780</v>
          </cell>
          <cell r="C839" t="str">
            <v>Aspal</v>
          </cell>
          <cell r="E839">
            <v>4875</v>
          </cell>
        </row>
        <row r="840">
          <cell r="B840">
            <v>781</v>
          </cell>
          <cell r="C840" t="str">
            <v>Aspal Kemas Pand Grade 60/70</v>
          </cell>
          <cell r="D840" t="str">
            <v>Drum</v>
          </cell>
          <cell r="E840">
            <v>583440</v>
          </cell>
        </row>
        <row r="841">
          <cell r="B841">
            <v>740</v>
          </cell>
          <cell r="C841" t="str">
            <v>Pintu Air Sorong 50  x 50 cm</v>
          </cell>
        </row>
        <row r="842">
          <cell r="B842">
            <v>741</v>
          </cell>
          <cell r="C842" t="str">
            <v>Pintu Air Double Stang 1  x 2 Meter</v>
          </cell>
        </row>
        <row r="843">
          <cell r="B843">
            <v>742</v>
          </cell>
          <cell r="C843" t="str">
            <v>Pintu Air Double Stang 1,5  x 2 Meter</v>
          </cell>
        </row>
        <row r="844">
          <cell r="B844">
            <v>743</v>
          </cell>
          <cell r="C844" t="str">
            <v>Pintu Air Double Stang 1  x 2,5 Meter</v>
          </cell>
        </row>
        <row r="845">
          <cell r="B845">
            <v>744</v>
          </cell>
          <cell r="C845" t="str">
            <v>Pintu Air Double Stang 1,5  x 2,5 Meter</v>
          </cell>
        </row>
        <row r="846">
          <cell r="B846">
            <v>745</v>
          </cell>
          <cell r="C846" t="str">
            <v>Pintu Air Stang Tunggal  1x 1,5 Meter</v>
          </cell>
        </row>
        <row r="847">
          <cell r="B847">
            <v>746</v>
          </cell>
          <cell r="C847" t="str">
            <v>Pintu Air Stang Tunggal 0,5  x 1 Meter</v>
          </cell>
        </row>
        <row r="849">
          <cell r="B849" t="str">
            <v>X</v>
          </cell>
          <cell r="C849" t="str">
            <v>BAHAN FASILITAS LALU LINTAS</v>
          </cell>
        </row>
        <row r="850">
          <cell r="B850">
            <v>782</v>
          </cell>
          <cell r="C850" t="str">
            <v>Rambu Jalan Uk. 45 x 45 cm</v>
          </cell>
          <cell r="D850" t="str">
            <v>bh</v>
          </cell>
          <cell r="E850">
            <v>304980</v>
          </cell>
        </row>
        <row r="851">
          <cell r="B851">
            <v>783</v>
          </cell>
          <cell r="C851" t="str">
            <v>Rambu Jalan Uk. 60 x 60 cm</v>
          </cell>
          <cell r="D851" t="str">
            <v>bh</v>
          </cell>
          <cell r="E851">
            <v>465790</v>
          </cell>
        </row>
        <row r="852">
          <cell r="B852">
            <v>784</v>
          </cell>
          <cell r="C852" t="str">
            <v>Rambu Jalan Uk. 70 x 70 cm</v>
          </cell>
          <cell r="D852" t="str">
            <v>bh</v>
          </cell>
          <cell r="E852">
            <v>617630</v>
          </cell>
        </row>
        <row r="853">
          <cell r="B853">
            <v>785</v>
          </cell>
          <cell r="C853" t="str">
            <v>RPPJ Uk. 105 x 140 cm</v>
          </cell>
          <cell r="D853" t="str">
            <v>bh</v>
          </cell>
          <cell r="E853">
            <v>1781260</v>
          </cell>
        </row>
        <row r="854">
          <cell r="B854">
            <v>786</v>
          </cell>
          <cell r="C854" t="str">
            <v>RPPJ Uk. 120 x 160 cm</v>
          </cell>
          <cell r="D854" t="str">
            <v>bh</v>
          </cell>
          <cell r="E854">
            <v>2139540</v>
          </cell>
        </row>
        <row r="855">
          <cell r="B855">
            <v>787</v>
          </cell>
          <cell r="C855" t="str">
            <v>Pagar Pengaman Jalan</v>
          </cell>
          <cell r="D855" t="str">
            <v>bh</v>
          </cell>
          <cell r="E855">
            <v>605670</v>
          </cell>
        </row>
        <row r="856">
          <cell r="B856">
            <v>788</v>
          </cell>
          <cell r="C856" t="str">
            <v>Marka Jalan (Road Marking) Uk. 0,2 x 12 cm</v>
          </cell>
          <cell r="D856" t="str">
            <v>m</v>
          </cell>
          <cell r="E856">
            <v>27300</v>
          </cell>
        </row>
        <row r="857">
          <cell r="B857">
            <v>789</v>
          </cell>
          <cell r="C857" t="str">
            <v>Paku Marka uk. 2 x 10 x 10 cm</v>
          </cell>
          <cell r="D857" t="str">
            <v>bh</v>
          </cell>
          <cell r="E857">
            <v>233740</v>
          </cell>
        </row>
        <row r="858">
          <cell r="B858">
            <v>790</v>
          </cell>
          <cell r="C858" t="str">
            <v>Paku Marka uk. 2 x 10 x 12 cm</v>
          </cell>
          <cell r="D858" t="str">
            <v>bh</v>
          </cell>
          <cell r="E858">
            <v>242190</v>
          </cell>
        </row>
        <row r="859">
          <cell r="B859">
            <v>791</v>
          </cell>
          <cell r="C859" t="str">
            <v>Apill (Trafic Light)-Simpang Tiga</v>
          </cell>
          <cell r="D859" t="str">
            <v>unit</v>
          </cell>
          <cell r="E859">
            <v>101124270</v>
          </cell>
        </row>
        <row r="860">
          <cell r="B860">
            <v>792</v>
          </cell>
          <cell r="C860" t="str">
            <v>Apill (Trafic Light)-Simpang Empat</v>
          </cell>
          <cell r="D860" t="str">
            <v>unit</v>
          </cell>
          <cell r="E860">
            <v>120601130</v>
          </cell>
        </row>
        <row r="861">
          <cell r="B861">
            <v>793</v>
          </cell>
          <cell r="C861" t="str">
            <v>Lampu Peringatan (Warning Light)</v>
          </cell>
          <cell r="D861" t="str">
            <v>unit</v>
          </cell>
          <cell r="E861">
            <v>54315040</v>
          </cell>
        </row>
        <row r="862">
          <cell r="B862">
            <v>794</v>
          </cell>
          <cell r="C862" t="str">
            <v>Patok Tikungan (dilineator) bahan plastik</v>
          </cell>
          <cell r="D862" t="str">
            <v>bh</v>
          </cell>
          <cell r="E862">
            <v>399230</v>
          </cell>
        </row>
        <row r="863">
          <cell r="B863">
            <v>795</v>
          </cell>
          <cell r="C863" t="str">
            <v>Patok Tikungan (dilineator) pipa besi</v>
          </cell>
          <cell r="D863" t="str">
            <v>bh</v>
          </cell>
          <cell r="E863">
            <v>300300</v>
          </cell>
        </row>
        <row r="864">
          <cell r="B864">
            <v>796</v>
          </cell>
          <cell r="C864" t="str">
            <v>Cermin Tikungan</v>
          </cell>
          <cell r="D864" t="str">
            <v>unit</v>
          </cell>
          <cell r="E864">
            <v>4692090</v>
          </cell>
        </row>
        <row r="865">
          <cell r="B865">
            <v>797</v>
          </cell>
          <cell r="C865" t="str">
            <v>Kerucut Lalu Lintas Uk. 90 cm</v>
          </cell>
          <cell r="D865" t="str">
            <v>bh</v>
          </cell>
          <cell r="E865">
            <v>315640</v>
          </cell>
        </row>
        <row r="866">
          <cell r="B866">
            <v>798</v>
          </cell>
          <cell r="C866" t="str">
            <v>Kerucut Lalu Lintas Uk. 75 cm</v>
          </cell>
          <cell r="D866" t="str">
            <v>bh</v>
          </cell>
          <cell r="E866">
            <v>332670</v>
          </cell>
        </row>
        <row r="867">
          <cell r="B867">
            <v>799</v>
          </cell>
          <cell r="C867" t="str">
            <v>Kerucut Lalu Lintas Uk. 60 cm</v>
          </cell>
          <cell r="D867" t="str">
            <v>bh</v>
          </cell>
          <cell r="E867">
            <v>315640</v>
          </cell>
        </row>
        <row r="868">
          <cell r="B868">
            <v>800</v>
          </cell>
          <cell r="C868" t="str">
            <v>Timbangan Portable</v>
          </cell>
          <cell r="D868" t="str">
            <v>unit</v>
          </cell>
          <cell r="E868">
            <v>637105170</v>
          </cell>
        </row>
        <row r="869">
          <cell r="B869">
            <v>801</v>
          </cell>
          <cell r="C869" t="str">
            <v>Peralatan PKB otomatik</v>
          </cell>
          <cell r="D869" t="str">
            <v>unit</v>
          </cell>
          <cell r="E869">
            <v>7556145870</v>
          </cell>
        </row>
        <row r="870">
          <cell r="B870">
            <v>802</v>
          </cell>
          <cell r="C870" t="str">
            <v>Peralatan PKB semi otomatik</v>
          </cell>
          <cell r="D870" t="str">
            <v>unit</v>
          </cell>
          <cell r="E870">
            <v>4800597100</v>
          </cell>
        </row>
        <row r="871">
          <cell r="B871">
            <v>803</v>
          </cell>
          <cell r="C871" t="str">
            <v>Peralatan Uji Pemeriksaan dan Pengawasan Kb di Jalan</v>
          </cell>
          <cell r="D871" t="str">
            <v>unit</v>
          </cell>
          <cell r="E871">
            <v>4275343800</v>
          </cell>
        </row>
        <row r="874">
          <cell r="D874" t="str">
            <v>Banjar,     Februari 2006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Harsat Bahan"/>
      <sheetName val="Harsat Upah"/>
      <sheetName val="Harsat Pekerjaan"/>
      <sheetName val="HarS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1">
          <cell r="F91">
            <v>10500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"/>
      <sheetName val="304-06"/>
      <sheetName val="BASEMENT"/>
      <sheetName val="Anls"/>
      <sheetName val="DAF-2"/>
      <sheetName val="Analisa"/>
      <sheetName val="DAFTAR 7"/>
      <sheetName val="DAFTAR_8"/>
      <sheetName val="DAF_1"/>
      <sheetName val="Bill No.1"/>
      <sheetName val="Price Biaya Cadangan"/>
      <sheetName val="BQ.Rekapitulasi  Akhir"/>
      <sheetName val="DAF_2"/>
      <sheetName val="DAF-1"/>
      <sheetName val="H.Satuan"/>
      <sheetName val="harga"/>
      <sheetName val="ARSUtM "/>
      <sheetName val="HARSAT"/>
      <sheetName val="Infra"/>
      <sheetName val="BQ ARS"/>
      <sheetName val="A"/>
      <sheetName val="Rekap Direct Cost"/>
      <sheetName val="Cover Daf_2"/>
      <sheetName val="Form-3.3"/>
      <sheetName val="fill in first"/>
      <sheetName val="Cover Daf-2"/>
      <sheetName val="BAG-2"/>
      <sheetName val="ALAT"/>
      <sheetName val="REKAP"/>
      <sheetName val="Tataudara"/>
      <sheetName val="Bag_9"/>
      <sheetName val="SAP"/>
      <sheetName val="Alat PL"/>
      <sheetName val="STR"/>
      <sheetName val="BQ-1A"/>
      <sheetName val="Sales"/>
      <sheetName val="Cover"/>
      <sheetName val="D2.2"/>
      <sheetName val="ELEKTRIKAL"/>
      <sheetName val="BQ.Rekapitulasi Akhir"/>
      <sheetName val="Plumbing"/>
      <sheetName val="BQ PL "/>
      <sheetName val="AHSbj"/>
      <sheetName val="Sheet1"/>
      <sheetName val="HRG BHN"/>
      <sheetName val="Material"/>
      <sheetName val="Upah"/>
      <sheetName val="RAB"/>
      <sheetName val="rINCIAN"/>
      <sheetName val="DAFTAR_7"/>
      <sheetName val="H_Satuan"/>
      <sheetName val="Bill_No_1"/>
      <sheetName val="Price_Biaya_Cadangan"/>
      <sheetName val="BQ_Rekapitulasi__Akhir"/>
      <sheetName val="REF.ONLY"/>
      <sheetName val="INPUT"/>
      <sheetName val="BQ_1A"/>
      <sheetName val="LAMP-A"/>
      <sheetName val="ANALISA TENDER"/>
      <sheetName val="LS_Rutin"/>
      <sheetName val="B-12082012 (2)"/>
      <sheetName val="Monitor"/>
      <sheetName val="DATA"/>
      <sheetName val="rincian per proyek"/>
      <sheetName val="rab_analisa"/>
      <sheetName val="CAT_HAR"/>
      <sheetName val="kanopi"/>
      <sheetName val="B - Norelec"/>
      <sheetName val="name"/>
      <sheetName val="Index1"/>
      <sheetName val="A-ars"/>
      <sheetName val="HARGA MATERIAL"/>
      <sheetName val="sum"/>
      <sheetName val="CF"/>
      <sheetName val="MP &amp; FC"/>
      <sheetName val="Data Base"/>
      <sheetName val="ANALIS2"/>
      <sheetName val="ANALISAGATE"/>
      <sheetName val="RAB_ASRAMA_(7.A)"/>
      <sheetName val="IPK"/>
      <sheetName val="MEK"/>
      <sheetName val="Cost Summary"/>
      <sheetName val="REKAP_STRUKTUR"/>
      <sheetName val="DAF-3"/>
      <sheetName val="DAF-4"/>
      <sheetName val="Penjumlahan"/>
      <sheetName val="Mall"/>
      <sheetName val="Bill No_1"/>
      <sheetName val="Electrikal"/>
      <sheetName val="PERF TEST Pre MP"/>
      <sheetName val="Upah+Bahan"/>
      <sheetName val="lokasari-el"/>
      <sheetName val="Area Tabulation1"/>
      <sheetName val="Proj Data"/>
      <sheetName val="Ana"/>
      <sheetName val="ANALISA PEK.UMUM"/>
      <sheetName val="2-Genset print"/>
      <sheetName val="Bag_2"/>
      <sheetName val="Rate"/>
      <sheetName val="PAD-F"/>
      <sheetName val="Paint Type B"/>
      <sheetName val="Daf 1"/>
      <sheetName val="saklar"/>
      <sheetName val="material "/>
      <sheetName val="Tie Beam GN"/>
      <sheetName val="PileCap"/>
      <sheetName val="plint"/>
      <sheetName val="토공사B동추가"/>
      <sheetName val="Bill.1.VAC-Supply-A"/>
      <sheetName val="I-KAMAR"/>
      <sheetName val="anal rab"/>
      <sheetName val="anal"/>
      <sheetName val="BJ"/>
      <sheetName val="C1"/>
      <sheetName val="Bag_1"/>
      <sheetName val="List of Project &quot;SBY&quot;"/>
      <sheetName val="Rekap Sal"/>
      <sheetName val="IPL_SCHEDULE"/>
      <sheetName val="D4"/>
      <sheetName val="D6"/>
      <sheetName val="D7"/>
      <sheetName val="D8"/>
      <sheetName val="Rekap Prelim"/>
      <sheetName val="A-11 Steel Str"/>
      <sheetName val="A-03 Pile"/>
      <sheetName val="MUA"/>
      <sheetName val="hitungan"/>
      <sheetName val="Harsat_marina"/>
      <sheetName val="Harsat Bahan"/>
      <sheetName val="BQ"/>
      <sheetName val="???B???"/>
      <sheetName val="Agregat Halus &amp; Kasar"/>
      <sheetName val="KANTOR"/>
      <sheetName val="STR(CANCEL)"/>
      <sheetName val="諸経費"/>
      <sheetName val="清水計算営業税率関連"/>
      <sheetName val="Pipe"/>
      <sheetName val="BQ-E20-02(Rp)"/>
      <sheetName val="Fin-Bengkel"/>
      <sheetName val="Fin-Showroom"/>
      <sheetName val="Hal_Pagar"/>
      <sheetName val="Str-Bengkel"/>
      <sheetName val="Str-Showroom"/>
      <sheetName val="기준"/>
      <sheetName val="an el"/>
      <sheetName val="K"/>
      <sheetName val="AC"/>
      <sheetName val="BAHAN"/>
      <sheetName val="RKP.ANL"/>
      <sheetName val="Analisa Alat"/>
      <sheetName val="daf-3(OK)"/>
      <sheetName val="daf-7(OK)"/>
      <sheetName val="FINISHING"/>
      <sheetName val="BASIC PRICE "/>
      <sheetName val="ahs"/>
      <sheetName val="Isolasi Luar Dalam"/>
      <sheetName val="Isolasi Luar"/>
      <sheetName val="Upah_Bahan"/>
      <sheetName val="Bhn"/>
      <sheetName val="CH"/>
      <sheetName val="RFP003D"/>
      <sheetName val="Basic Price"/>
      <sheetName val="Rekap Tahap 1"/>
      <sheetName val="summ_all package"/>
      <sheetName val="Analisa 2"/>
      <sheetName val="hafele"/>
      <sheetName val="RUCIKA&amp;WAVIN"/>
      <sheetName val="BQ SPP"/>
      <sheetName val="___B___"/>
      <sheetName val="f-1"/>
      <sheetName val="326BQSTC"/>
      <sheetName val="Markup"/>
      <sheetName val="Fill this out first..."/>
      <sheetName val="???"/>
      <sheetName val="??????????"/>
      <sheetName val="arab"/>
      <sheetName val="DAF.ALAT"/>
      <sheetName val="BQ_effice"/>
      <sheetName val="___"/>
      <sheetName val="__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ys (2)"/>
      <sheetName val="Analis alat"/>
      <sheetName val="ANALIS TAMBAHAN"/>
      <sheetName val="Analys"/>
      <sheetName val="Sat~Bahu"/>
      <sheetName val="Sat~Pek"/>
      <sheetName val="RAB"/>
      <sheetName val="rekap"/>
      <sheetName val="Sat_Bahu"/>
      <sheetName val="4-Basic Price"/>
      <sheetName val="Harsat Bahan"/>
      <sheetName val="Harsat Upah"/>
      <sheetName val="Harsat 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C16" t="str">
            <v>Buruh lapangan tak terlatih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"/>
      <sheetName val="Analys BM"/>
      <sheetName val="VOLUME"/>
      <sheetName val="SCHEDULE"/>
      <sheetName val="RAB"/>
      <sheetName val="REKAP"/>
      <sheetName val="Sat~Bahu"/>
      <sheetName val="4-Basic Price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alat"/>
      <sheetName val="ANALIS TAMBAHAN"/>
      <sheetName val="Analys"/>
      <sheetName val="Sat~Bahu"/>
      <sheetName val="Sat~Pek"/>
      <sheetName val="Sat_Bahu"/>
      <sheetName val="Harsat Upah"/>
      <sheetName val="Harsat Bahan"/>
      <sheetName val="4-Basic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G13" t="str">
            <v>L.091</v>
          </cell>
        </row>
        <row r="18">
          <cell r="G18" t="str">
            <v>L.106</v>
          </cell>
        </row>
        <row r="94">
          <cell r="C94" t="str">
            <v>Mesin gilas 3 roda  8 -10 ton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Harsat_marina"/>
      <sheetName val="ME"/>
      <sheetName val="TOWN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umbing"/>
      <sheetName val="Elekt"/>
      <sheetName val="Non Std Mek"/>
      <sheetName val="Non Std Elekt"/>
      <sheetName val="Sheet4"/>
      <sheetName val="analisa"/>
      <sheetName val="hs pipa"/>
      <sheetName val="ah sanitary"/>
      <sheetName val="hs elektrikal"/>
      <sheetName val="dft peralatan"/>
      <sheetName val="schedyle"/>
      <sheetName val="dft material"/>
      <sheetName val="kop brosur"/>
      <sheetName val="take up mtrl ducting"/>
      <sheetName val="alamat"/>
      <sheetName val="spesifikasi mat dan type"/>
      <sheetName val="struktu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"/>
      <sheetName val="Surat"/>
      <sheetName val="RAB"/>
      <sheetName val="Rab Rev"/>
      <sheetName val="Cco"/>
      <sheetName val="U&amp;B"/>
      <sheetName val="analisa"/>
      <sheetName val="Harga Satuan"/>
      <sheetName val="REKAP"/>
      <sheetName val="Jadwal"/>
      <sheetName val="BO"/>
      <sheetName val="lbhr"/>
      <sheetName val="Prog Mgn "/>
      <sheetName val="Prog Bln"/>
      <sheetName val="lh"/>
      <sheetName val="lm"/>
      <sheetName val="Pekerja"/>
      <sheetName val="Cuaca"/>
      <sheetName val="Sat~Bahu"/>
      <sheetName val="Harsat Upah"/>
      <sheetName val="Harsat Bahan"/>
    </sheetNames>
    <sheetDataSet>
      <sheetData sheetId="0"/>
      <sheetData sheetId="1"/>
      <sheetData sheetId="2">
        <row r="4">
          <cell r="A4" t="str">
            <v>BLOK MUNDU DESA BINANGUN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 (2)"/>
      <sheetName val="2000-bln"/>
      <sheetName val="1000-bln"/>
      <sheetName val="ATB-2000"/>
      <sheetName val="ATB-1000"/>
      <sheetName val="H.Satuan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A"/>
      <sheetName val="Daftar Subkon"/>
      <sheetName val="Rekap Biaya"/>
      <sheetName val="Analisa 2"/>
      <sheetName val="8LT 12"/>
      <sheetName val="DAF-1"/>
      <sheetName val="Price Biaya Cadangan"/>
      <sheetName val="BQ.Rekapitulasi  Akhir"/>
      <sheetName val="Koefisien"/>
      <sheetName val="SBDY"/>
      <sheetName val="DAPRO"/>
      <sheetName val="Mall"/>
      <sheetName val="HRG BHN"/>
      <sheetName val="SUB TOTAL___"/>
      <sheetName val="Supl.X"/>
      <sheetName val="A(Rev.3)"/>
      <sheetName val="Rekap"/>
      <sheetName val="ANA-C"/>
      <sheetName val="Cover Daf-2"/>
      <sheetName val="D4"/>
      <sheetName val="D6"/>
      <sheetName val="D7"/>
      <sheetName val="D8"/>
      <sheetName val="Tataudara"/>
      <sheetName val="ANALISA"/>
      <sheetName val="Agregat Halus &amp; Kasar"/>
      <sheetName val="ANALISA TENDER"/>
      <sheetName val="Sales"/>
      <sheetName val="Cover"/>
      <sheetName val="Rkp"/>
      <sheetName val="AHSbj"/>
      <sheetName val="HARGA MATERIAL"/>
      <sheetName val="Rekap Direct Cost"/>
      <sheetName val="AC"/>
      <sheetName val="Rate"/>
      <sheetName val="Form-3.3"/>
      <sheetName val="HarSat"/>
      <sheetName val="MEK"/>
      <sheetName val="A-12"/>
      <sheetName val="DC HOT MIX2"/>
      <sheetName val="BQ-Str"/>
      <sheetName val="Faktor"/>
      <sheetName val="Rekap-Bdg"/>
      <sheetName val="ENG-101"/>
      <sheetName val="Man Power"/>
      <sheetName val="BOQ KSN"/>
      <sheetName val="Daftar Upah"/>
      <sheetName val="Concrete"/>
      <sheetName val="ANALISA PEK.UMUM"/>
      <sheetName val="harga"/>
      <sheetName val="Daftar Harga"/>
      <sheetName val="000000"/>
      <sheetName val="RANGKUM"/>
      <sheetName val="ALAT"/>
      <sheetName val="BQ ARS"/>
      <sheetName val="REF.ONLY"/>
      <sheetName val="BQ"/>
      <sheetName val="SAT-DAS"/>
      <sheetName val="PAD_F"/>
      <sheetName val="Input Data"/>
      <sheetName val="DESBT"/>
      <sheetName val="플랜트 설치"/>
      <sheetName val="Fins_Beng_Fas"/>
      <sheetName val="Fins-Beng&amp;Fas"/>
      <sheetName val="Pag_hal_pos"/>
      <sheetName val="TOWN"/>
      <sheetName val="112-885"/>
      <sheetName val="LS_Rutin"/>
      <sheetName val="BQ-1A"/>
      <sheetName val="Sumber Daya"/>
      <sheetName val="RINCIAN SD."/>
      <sheetName val="Plumbing"/>
      <sheetName val="Material"/>
      <sheetName val="index"/>
      <sheetName val="rekap ahs"/>
      <sheetName val="rekap-bialat"/>
      <sheetName val="CIVIL_1"/>
      <sheetName val="RAB"/>
      <sheetName val="beton"/>
      <sheetName val="Embong-Malang"/>
      <sheetName val="BQ PL "/>
      <sheetName val="BQ_Rekapitulasi  Akhir"/>
      <sheetName val="SEX"/>
      <sheetName val="BQ.Rekapitulasi Akhir"/>
      <sheetName val="H.DASAR"/>
      <sheetName val="PO-2"/>
      <sheetName val="rekap2"/>
      <sheetName val="boq"/>
      <sheetName val="RKP-2"/>
      <sheetName val="Daft upah, bahan &amp;alat"/>
      <sheetName val="H_Satuan_(2)"/>
      <sheetName val="H_Satuan1"/>
      <sheetName val="cold_mill"/>
      <sheetName val="Daftar_Subkon"/>
      <sheetName val="Analisa_2"/>
      <sheetName val="Rekap_Biaya"/>
      <sheetName val="Price_Biaya_Cadangan"/>
      <sheetName val="BQ_Rekapitulasi__Akhir"/>
      <sheetName val="Cover_Daf-2"/>
      <sheetName val="8LT_12"/>
      <sheetName val="STR"/>
      <sheetName val="Upah"/>
      <sheetName val="Rkap Bya"/>
      <sheetName val="SCH"/>
      <sheetName val="Harga S Dasar"/>
      <sheetName val="tbl-ska"/>
      <sheetName val="MAP"/>
      <sheetName val="ALOKASI"/>
      <sheetName val="BOQ "/>
      <sheetName val="ELEMENT SUM"/>
      <sheetName val="lokasari_el"/>
      <sheetName val="RKP-BOQ"/>
      <sheetName val="DW"/>
      <sheetName val="RFP003D"/>
      <sheetName val="#REF"/>
      <sheetName val="Fill this out first___"/>
      <sheetName val="??? ??"/>
      <sheetName val="RAB.SEKRETARIAT (1)"/>
      <sheetName val="STR(CANCEL)"/>
      <sheetName val="CABLE BULK"/>
      <sheetName val="TOEC"/>
      <sheetName val="An.PLB"/>
      <sheetName val="S_Suramadu"/>
      <sheetName val="BHN"/>
      <sheetName val="rekap index eskalasi"/>
      <sheetName val="AN-E"/>
      <sheetName val="perbandingan"/>
      <sheetName val="Basic P"/>
      <sheetName val="Harsat Bahan"/>
      <sheetName val="AC-2"/>
      <sheetName val="PROD-MAT"/>
      <sheetName val="Sat Bah _ Up"/>
      <sheetName val="Markup"/>
      <sheetName val="Sumda1"/>
      <sheetName val="Grand Sum BT"/>
      <sheetName val="DP"/>
      <sheetName val="rincian per proyek"/>
      <sheetName val="VOL"/>
      <sheetName val="Rekap Sal"/>
      <sheetName val="PAD-F"/>
      <sheetName val="Kuantitas &amp; Harga"/>
      <sheetName val="PROGRESS"/>
      <sheetName val="Sub"/>
      <sheetName val="RAP"/>
      <sheetName val="DAF-2"/>
      <sheetName val="bahan "/>
      <sheetName val="prog-mgu"/>
      <sheetName val="AKP-01"/>
      <sheetName val="Dist_analys"/>
      <sheetName val="Div2"/>
      <sheetName val="INPUT"/>
      <sheetName val="HRG-DASAR"/>
      <sheetName val="Sum IF"/>
      <sheetName val="TABEL"/>
      <sheetName val="Harsat Upah"/>
      <sheetName val="RENTAL1"/>
      <sheetName val="AUG02"/>
      <sheetName val="Weight Bridge"/>
      <sheetName val="Kantor_Str_Ars_Tmbh"/>
      <sheetName val="WF"/>
      <sheetName val="Data"/>
      <sheetName val="D-3"/>
      <sheetName val="INDIR"/>
      <sheetName val="TE TS FA LAN MATV"/>
      <sheetName val="Analisa ARS"/>
      <sheetName val="Cover Daf_2"/>
      <sheetName val="Harga Satuan"/>
      <sheetName val="Upah_Bahan"/>
      <sheetName val="gvl"/>
      <sheetName val="EE-PROP"/>
      <sheetName val="Price Persiapan dan Penunjang"/>
      <sheetName val="Vol. Mat SC"/>
      <sheetName val="Page 1"/>
      <sheetName val="str-Rab"/>
      <sheetName val="BASIC PRICE "/>
      <sheetName val="Indirect"/>
      <sheetName val="Daft 2.1"/>
      <sheetName val="TOTAL"/>
      <sheetName val="DAFTAR 7"/>
      <sheetName val="DAFTAR_8"/>
      <sheetName val="DAF_1"/>
      <sheetName val="UPAL"/>
      <sheetName val="Orgs Proy"/>
      <sheetName val="II. TAHANAN UMUM"/>
      <sheetName val="UNIT PRICE"/>
      <sheetName val="subkon"/>
      <sheetName val="supporting data"/>
      <sheetName val="Sheet2"/>
      <sheetName val="A-ars"/>
      <sheetName val="URAIAN"/>
      <sheetName val="LS-Rutin"/>
      <sheetName val="견적기준"/>
      <sheetName val="Hrg"/>
      <sheetName val="Hargamat"/>
      <sheetName val="ANALISA SNI'08(ubh bgsting)"/>
      <sheetName val="___ __"/>
      <sheetName val="7-STAIRWAY"/>
      <sheetName val="Mandor"/>
      <sheetName val="HSD"/>
      <sheetName val="GENERAL"/>
      <sheetName val="Pricing"/>
      <sheetName val="cash flow"/>
      <sheetName val="Unit Rate"/>
      <sheetName val="BASIC"/>
      <sheetName val="RLB"/>
      <sheetName val="SUR-HARGA"/>
      <sheetName val="為替レ－ト "/>
      <sheetName val="B Q 2007"/>
      <sheetName val="NP"/>
      <sheetName val="Combinned &amp; Grafic HB"/>
      <sheetName val="RUCIKA&amp;WAVIN"/>
      <sheetName val="PBK-01"/>
      <sheetName val=" SAT PL"/>
      <sheetName val="HRG DSR"/>
      <sheetName val="Upah&amp;Bahan"/>
      <sheetName val="Conn. Lib"/>
      <sheetName val="Sat~Bahu"/>
      <sheetName val="SPH"/>
      <sheetName val="REQDELTA"/>
      <sheetName val="COA"/>
      <sheetName val="Sheet1"/>
      <sheetName val="MUA"/>
      <sheetName val="Estimate"/>
      <sheetName val="UPAHBAHAN"/>
      <sheetName val="Summary"/>
      <sheetName val="Text"/>
      <sheetName val="mA THP III"/>
      <sheetName val="2.10"/>
      <sheetName val="BM"/>
      <sheetName val="Galian batu"/>
      <sheetName val="Rekap DKH"/>
      <sheetName val="HARGA_MATERIAL"/>
      <sheetName val="BQ_ARS"/>
      <sheetName val="A(Rev_3)"/>
      <sheetName val="Agregat_Halus_&amp;_Kasar"/>
      <sheetName val="ANALISA_TENDER"/>
      <sheetName val="Input_Data"/>
      <sheetName val="Supl_X"/>
      <sheetName val="Daftar_Harga"/>
      <sheetName val="Rekap_Direct_Cost"/>
      <sheetName val="Sumber_Daya"/>
      <sheetName val="H_DASAR"/>
      <sheetName val="Form-3_3"/>
      <sheetName val="Daft_upah,_bahan_&amp;alat"/>
      <sheetName val="HRG_BHN"/>
      <sheetName val="SUB_TOTAL___"/>
      <sheetName val="STR_CANCEL_"/>
      <sheetName val="tabel profil"/>
      <sheetName val="Ratios"/>
      <sheetName val="U. div 2"/>
      <sheetName val="Analisa RAP"/>
      <sheetName val="schalat"/>
      <sheetName val="HargaDasar"/>
      <sheetName val="Cashflow"/>
      <sheetName val="SPK"/>
      <sheetName val="ELEKTRONIK"/>
      <sheetName val="Lamp_V"/>
      <sheetName val="inv"/>
      <sheetName val="pt-perso"/>
      <sheetName val="telp"/>
      <sheetName val="Alat &amp; Bahan"/>
      <sheetName val="Perm. Test"/>
      <sheetName val="Ope FC"/>
      <sheetName val="Opening"/>
      <sheetName val="REKAP_ARSITEKTUR."/>
      <sheetName val="諸経費"/>
      <sheetName val="清水計算営業税率関連"/>
      <sheetName val="個案9411"/>
      <sheetName val="Bahan"/>
      <sheetName val="SD"/>
      <sheetName val="b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BOQ"/>
      <sheetName val="Sat~Bahu"/>
      <sheetName val="SATPEK"/>
      <sheetName val="pelita lapen (2)"/>
      <sheetName val="pelita lapen"/>
      <sheetName val="pelita lapen (3)"/>
      <sheetName val="Sat~Pek"/>
      <sheetName val="Analisa"/>
      <sheetName val="Analys"/>
      <sheetName val="Analis Tambahan"/>
      <sheetName val="H.Satuan"/>
      <sheetName val="RAB"/>
    </sheetNames>
    <sheetDataSet>
      <sheetData sheetId="0" refreshError="1"/>
      <sheetData sheetId="1" refreshError="1"/>
      <sheetData sheetId="2">
        <row r="17">
          <cell r="H17">
            <v>29000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6880</v>
          </cell>
          <cell r="I17">
            <v>1870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3360</v>
          </cell>
          <cell r="I18">
            <v>1980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13370</v>
          </cell>
          <cell r="I19">
            <v>2020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17550</v>
          </cell>
          <cell r="I20">
            <v>2050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19860</v>
          </cell>
          <cell r="I21">
            <v>2090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28990</v>
          </cell>
          <cell r="I22">
            <v>2140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35590</v>
          </cell>
          <cell r="I23">
            <v>2260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46750</v>
          </cell>
          <cell r="I24">
            <v>3420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66940</v>
          </cell>
          <cell r="I25">
            <v>3530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83380</v>
          </cell>
          <cell r="I26">
            <v>4050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98950</v>
          </cell>
          <cell r="I27">
            <v>4180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189970</v>
          </cell>
          <cell r="I28">
            <v>4440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238100</v>
          </cell>
          <cell r="I29">
            <v>4700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283420</v>
          </cell>
          <cell r="I30">
            <v>4960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315920</v>
          </cell>
          <cell r="I31">
            <v>4960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361900</v>
          </cell>
          <cell r="I32">
            <v>4960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A"/>
      <sheetName val="Pipe"/>
      <sheetName val="valve"/>
      <sheetName val="Dafmat"/>
      <sheetName val="Fitting"/>
      <sheetName val="bq-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C13" t="str">
            <v>Cold Water Pipe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G17">
            <v>6200</v>
          </cell>
          <cell r="I17">
            <v>1790</v>
          </cell>
        </row>
        <row r="18">
          <cell r="A18">
            <v>0.75</v>
          </cell>
          <cell r="C18">
            <v>20</v>
          </cell>
          <cell r="G18">
            <v>7980</v>
          </cell>
          <cell r="I18">
            <v>1890</v>
          </cell>
        </row>
        <row r="19">
          <cell r="A19">
            <v>1</v>
          </cell>
          <cell r="C19">
            <v>25</v>
          </cell>
          <cell r="G19">
            <v>12390</v>
          </cell>
          <cell r="I19">
            <v>1930</v>
          </cell>
        </row>
        <row r="20">
          <cell r="A20">
            <v>1.25</v>
          </cell>
          <cell r="C20">
            <v>32</v>
          </cell>
          <cell r="G20">
            <v>16850</v>
          </cell>
          <cell r="I20">
            <v>1960</v>
          </cell>
        </row>
        <row r="21">
          <cell r="A21">
            <v>1.5</v>
          </cell>
          <cell r="C21">
            <v>40</v>
          </cell>
          <cell r="G21">
            <v>17900</v>
          </cell>
          <cell r="I21">
            <v>2000</v>
          </cell>
        </row>
        <row r="22">
          <cell r="A22">
            <v>2</v>
          </cell>
          <cell r="C22">
            <v>50</v>
          </cell>
          <cell r="G22">
            <v>25150</v>
          </cell>
          <cell r="I22">
            <v>2040</v>
          </cell>
        </row>
        <row r="23">
          <cell r="A23">
            <v>2.5</v>
          </cell>
          <cell r="C23">
            <v>65</v>
          </cell>
          <cell r="G23">
            <v>32030</v>
          </cell>
          <cell r="I23">
            <v>2160</v>
          </cell>
        </row>
        <row r="24">
          <cell r="A24">
            <v>3</v>
          </cell>
          <cell r="C24">
            <v>80</v>
          </cell>
          <cell r="G24">
            <v>42050</v>
          </cell>
          <cell r="I24">
            <v>3270</v>
          </cell>
        </row>
        <row r="25">
          <cell r="A25">
            <v>4</v>
          </cell>
          <cell r="C25">
            <v>100</v>
          </cell>
          <cell r="G25">
            <v>60270</v>
          </cell>
          <cell r="I25">
            <v>3370</v>
          </cell>
        </row>
        <row r="26">
          <cell r="A26">
            <v>5</v>
          </cell>
          <cell r="C26">
            <v>125</v>
          </cell>
          <cell r="G26">
            <v>79590</v>
          </cell>
          <cell r="I26">
            <v>3860</v>
          </cell>
        </row>
        <row r="27">
          <cell r="A27">
            <v>6</v>
          </cell>
          <cell r="C27">
            <v>150</v>
          </cell>
          <cell r="G27">
            <v>94450</v>
          </cell>
          <cell r="I27">
            <v>3990</v>
          </cell>
        </row>
        <row r="28">
          <cell r="A28">
            <v>8</v>
          </cell>
          <cell r="C28">
            <v>200</v>
          </cell>
          <cell r="G28">
            <v>181340</v>
          </cell>
          <cell r="I28">
            <v>4240</v>
          </cell>
        </row>
        <row r="29">
          <cell r="A29">
            <v>10</v>
          </cell>
          <cell r="C29">
            <v>250</v>
          </cell>
          <cell r="G29">
            <v>227270</v>
          </cell>
          <cell r="I29">
            <v>4490</v>
          </cell>
        </row>
        <row r="30">
          <cell r="A30">
            <v>12</v>
          </cell>
          <cell r="C30">
            <v>300</v>
          </cell>
          <cell r="G30">
            <v>270530</v>
          </cell>
          <cell r="I30">
            <v>4740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Rekap"/>
      <sheetName val="RB"/>
      <sheetName val="REALISASI"/>
      <sheetName val="CCO"/>
      <sheetName val="HARIAN"/>
      <sheetName val="DATA"/>
      <sheetName val="k. minggu (1)"/>
      <sheetName val="M-C (3)"/>
      <sheetName val="MC (3)"/>
      <sheetName val="MC (2)"/>
      <sheetName val="M-C (2)"/>
      <sheetName val="MC (1)"/>
      <sheetName val="M-C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TOTAL"/>
      <sheetName val="H.Satu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1">
          <cell r="G111" t="str">
            <v>E.253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urrent"/>
      <sheetName val="PERTANYAAN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 lt 2 bo"/>
      <sheetName val="HRG BHN"/>
      <sheetName val="KH-Q1,Q2,01"/>
      <sheetName val="DAF-1"/>
      <sheetName val="analisa hor"/>
      <sheetName val="Cover Daf-2"/>
      <sheetName val="BAG-2"/>
      <sheetName val="A"/>
      <sheetName val="hsd"/>
      <sheetName val="sai"/>
      <sheetName val="bau"/>
      <sheetName val="MAPP"/>
      <sheetName val="rek det 1-3"/>
      <sheetName val="WI"/>
      <sheetName val="upah &amp; bhn"/>
      <sheetName val="Cover"/>
      <sheetName val="I-KAMAR"/>
      <sheetName val="Breakdown"/>
      <sheetName val="s_v13"/>
      <sheetName val="s_v14"/>
      <sheetName val="s_v16"/>
      <sheetName val="TOWN"/>
      <sheetName val="Analisa"/>
      <sheetName val="BAHAN"/>
      <sheetName val="BQ-Tenis"/>
      <sheetName val="Arsitektur"/>
      <sheetName val="Material"/>
      <sheetName val="BOQ_Aula"/>
      <sheetName val="Prelim"/>
      <sheetName val="FINISHING"/>
      <sheetName val="r_fin"/>
      <sheetName val="ES-PARK"/>
      <sheetName val="ES_PARK"/>
      <sheetName val="daf-3(OK)"/>
      <sheetName val="daf-7(OK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Estimate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H.Satuan"/>
      <sheetName val="data"/>
      <sheetName val="BQ(RAB)_(2)"/>
      <sheetName val="BQ(RAB)_(3)"/>
      <sheetName val="adukan_"/>
      <sheetName val="Analisa_Alat"/>
      <sheetName val="Pas_batu"/>
      <sheetName val="Alat_Kudus"/>
      <sheetName val="Kap_Alat"/>
      <sheetName val="Analisa SNI STANDART "/>
      <sheetName val="DAF-2"/>
      <sheetName val="PriceList"/>
      <sheetName val="Fill this out first..."/>
      <sheetName val="Fill this out first___"/>
      <sheetName val="Analisa"/>
      <sheetName val="SBDY"/>
      <sheetName val="Material"/>
      <sheetName val="PLUMBING"/>
      <sheetName val="AnalisaSIPIL RIIL RAP"/>
      <sheetName val="FAKTOR"/>
      <sheetName val="BTL-Bau"/>
      <sheetName val="Management"/>
      <sheetName val="A"/>
      <sheetName val="Cover Daf-2"/>
      <sheetName val="KH-Q1,Q2,01"/>
      <sheetName val="Elektrikal"/>
      <sheetName val="HRG BHN"/>
      <sheetName val="Cal_Slab_Admin"/>
      <sheetName val="Pipe"/>
      <sheetName val="BQ ARS"/>
      <sheetName val="Spec ME"/>
      <sheetName val="Cover"/>
      <sheetName val="HRG BAHAN &amp; UPAH okk"/>
      <sheetName val="Analis Kusen okk"/>
      <sheetName val="BAG-2"/>
      <sheetName val="BoQ"/>
      <sheetName val="RFP009"/>
      <sheetName val="Pt"/>
      <sheetName val="struktur tdk dipakai"/>
      <sheetName val="H_Satuan"/>
      <sheetName val="Breakdown"/>
      <sheetName val="harsat"/>
      <sheetName val="HARGA BAHAN"/>
      <sheetName val="DAF_2"/>
      <sheetName val="JAN"/>
      <sheetName val="product"/>
      <sheetName val="IN OUT"/>
      <sheetName val="WI"/>
      <sheetName val="LO"/>
      <sheetName val="Ch"/>
      <sheetName val="gvl"/>
      <sheetName val="mu"/>
      <sheetName val="SITE-E"/>
      <sheetName val="Rekap Prelim"/>
      <sheetName val="DAF-1"/>
      <sheetName val="name"/>
      <sheetName val="HARGA MATERIAL"/>
      <sheetName val="Daftar Upah"/>
      <sheetName val="Analisa RAP"/>
      <sheetName val="MASTER"/>
      <sheetName val="DAFTAR_8"/>
      <sheetName val="TOTAL"/>
      <sheetName val="DAFTAR 7"/>
      <sheetName val="B - Norelec"/>
      <sheetName val="PEMBESIAN BALOK tukang (2)"/>
      <sheetName val="HSD"/>
      <sheetName val="ganda"/>
      <sheetName val="CCO"/>
      <sheetName val="D _ W sizes"/>
      <sheetName val="Har-sat-dasr"/>
      <sheetName val="Perm. Test"/>
      <sheetName val="EQT-ESTN"/>
      <sheetName val="Back-Up"/>
      <sheetName val="COST"/>
      <sheetName val="Listrik"/>
      <sheetName val="Harga Bahan &amp; Upah "/>
      <sheetName val="Jembatan I"/>
      <sheetName val="C. Analisa "/>
      <sheetName val="rab lt 2 bo"/>
      <sheetName val="I_KAMAR"/>
      <sheetName val="Man Power _ Comp"/>
      <sheetName val="Meth"/>
      <sheetName val="AN-E"/>
      <sheetName val="P-late"/>
      <sheetName val="Cashflow"/>
      <sheetName val="概総括1"/>
      <sheetName val="Harsat Upah"/>
      <sheetName val="BQ(RAB)_(2)1"/>
      <sheetName val="BQ(RAB)_(3)1"/>
      <sheetName val="adukan_1"/>
      <sheetName val="Analisa_Alat1"/>
      <sheetName val="Pas_batu1"/>
      <sheetName val="Alat_Kudus1"/>
      <sheetName val="Kap_Alat1"/>
      <sheetName val="H_Satuan1"/>
      <sheetName val="Analisa_SNI_STANDART_"/>
      <sheetName val="Fill_this_out_first___"/>
      <sheetName val="Fill_this_out_first___1"/>
      <sheetName val="HRG_BAHAN_&amp;_UPAH_okk"/>
      <sheetName val="Analis_Kusen_okk"/>
      <sheetName val="Cover_Daf-2"/>
      <sheetName val="BQ_ARS"/>
      <sheetName val="Spec_ME"/>
      <sheetName val="HSATUAN"/>
      <sheetName val="UTILITAS"/>
      <sheetName val="S_Suramadu"/>
      <sheetName val="Master 1.0"/>
      <sheetName val="Harga Satuan"/>
      <sheetName val="FINISHING"/>
      <sheetName val="INDEX"/>
      <sheetName val="Cover Daf_2"/>
      <sheetName val="DIV2"/>
      <sheetName val="Rkp"/>
      <sheetName val="Rekap_elban"/>
      <sheetName val="rekap mekanikal"/>
      <sheetName val="AN-ME"/>
      <sheetName val="Konfirm"/>
      <sheetName val="MAP"/>
      <sheetName val="GEDUNG-A"/>
      <sheetName val="1.19"/>
      <sheetName val="TOWN"/>
      <sheetName val="ANALISA railing"/>
      <sheetName val="1"/>
      <sheetName val="AnalisaSIPIL RIIL"/>
      <sheetName val="Format Report-for analysis only"/>
      <sheetName val="XREF"/>
      <sheetName val="산근"/>
      <sheetName val="ALL"/>
      <sheetName val="Man Power &amp; Comp"/>
      <sheetName val="NAMES"/>
      <sheetName val="Up &amp; bhn"/>
      <sheetName val="표지"/>
      <sheetName val="Ana. PU"/>
      <sheetName val="9DHSDBU"/>
      <sheetName val="Uraian Teknis"/>
      <sheetName val="MC_strp CoDa "/>
      <sheetName val="MAT'L LIST"/>
      <sheetName val="2. MVAC R1"/>
      <sheetName val="Koefisien"/>
      <sheetName val="List Material"/>
      <sheetName val="RAB-2006-Total"/>
      <sheetName val="UBA"/>
      <sheetName val="AHSbj"/>
      <sheetName val="BQ"/>
      <sheetName val="sdm"/>
      <sheetName val="2. BQ"/>
      <sheetName val="Analisa 2"/>
      <sheetName val="1. BQ"/>
      <sheetName val="Str BT"/>
      <sheetName val="Posisi Biaya"/>
      <sheetName val="C_Flow"/>
      <sheetName val="Conn. Lib"/>
      <sheetName val="BD Div-2 sd 7.6"/>
      <sheetName val="GRAND TOTAL"/>
      <sheetName val="304-06"/>
      <sheetName val="Sumda1"/>
      <sheetName val="Currency"/>
      <sheetName val="Agregat Halus &amp; Kasar"/>
      <sheetName val="MUTASI"/>
      <sheetName val="Volume 1"/>
      <sheetName val=" schedule AMD-2 Rev III"/>
      <sheetName val="Off + Wh"/>
      <sheetName val="405BQBAK-ME 26 bakrie"/>
      <sheetName val="A-11 Steel Str"/>
      <sheetName val="A-03 Pile"/>
      <sheetName val="Vibro_Roller"/>
      <sheetName val="rate"/>
      <sheetName val="01A- RAB"/>
      <sheetName val="UPAHBAHAN"/>
      <sheetName val="???1"/>
      <sheetName val="ANALISA-HST"/>
      <sheetName val="RAB"/>
      <sheetName val="KEBALAT"/>
      <sheetName val="SCH"/>
      <sheetName val="3.1"/>
      <sheetName val="TABEL"/>
      <sheetName val="gal"/>
      <sheetName val="BasicPrice"/>
      <sheetName val="SEX"/>
      <sheetName val="ana_str"/>
      <sheetName val="Fin Sum"/>
      <sheetName val="FAK"/>
      <sheetName val="HB "/>
      <sheetName val="BM"/>
      <sheetName val="PAD-F"/>
      <sheetName val="RAP"/>
      <sheetName val="ES-PARK"/>
      <sheetName val="ES_PARK"/>
      <sheetName val="Harsat Bahan"/>
      <sheetName val="3.4-PIPE"/>
      <sheetName val="Time Schedule"/>
      <sheetName val="Harga Upah+Bahan"/>
      <sheetName val="B Q 2007"/>
      <sheetName val="Hrg"/>
      <sheetName val="Analisa Upah &amp; Bahan Plum"/>
      <sheetName val="dasar"/>
      <sheetName val="Pricing"/>
      <sheetName val="BQ Detail"/>
      <sheetName val="srtberkas"/>
      <sheetName val="Por"/>
      <sheetName val="3-DIV5"/>
      <sheetName val="Galian batu"/>
      <sheetName val="D 5243-ARAMCO"/>
      <sheetName val="D-4801 OXY"/>
      <sheetName val="jobhist"/>
      <sheetName val="RAB.SEKRETARIAT (1)"/>
      <sheetName val="."/>
      <sheetName val="%"/>
      <sheetName val="Indirect"/>
      <sheetName val="??"/>
      <sheetName val="PEMBESIAN_BALOK_tukang_(2)"/>
      <sheetName val="struktur_tdk_dipakai"/>
      <sheetName val="HRG_BHN"/>
      <sheetName val="HARGA_BAHAN"/>
      <sheetName val="Man_Power___Comp"/>
      <sheetName val="HARGA_MATERIAL"/>
      <sheetName val="Rekap_Prelim"/>
      <sheetName val="DAFTAR_7"/>
      <sheetName val="AnalisaSIPIL_RIIL_RAP"/>
      <sheetName val="Harsat_Upah"/>
      <sheetName val="D___W_sizes"/>
      <sheetName val="B_-_Norelec"/>
      <sheetName val="rab_lt_2_bo"/>
      <sheetName val="A-11_Steel_Str"/>
      <sheetName val="A-03_Pile"/>
      <sheetName val="Cover_Daf_2"/>
      <sheetName val="Jembatan_I"/>
      <sheetName val="C__Analisa_"/>
      <sheetName val="IN_OUT"/>
      <sheetName val="Kegiatan"/>
      <sheetName val="H. Satuan"/>
      <sheetName val="D-base"/>
      <sheetName val="Sat~Bahu"/>
      <sheetName val="BAG_2"/>
      <sheetName val="Unit Price"/>
      <sheetName val="DAFTAR HARGA"/>
      <sheetName val="JPC Breakdown Price"/>
      <sheetName val="VCV_BE_TONG"/>
      <sheetName val="CHITIET VL_NC"/>
      <sheetName val="REKAP TOTAL"/>
      <sheetName val="Kurva S (barch-bulanan-25)"/>
      <sheetName val="rab me (by owner) "/>
      <sheetName val="BQ (by owner)"/>
      <sheetName val="rab me (fisik)"/>
      <sheetName val="AHS"/>
      <sheetName val="HRGA SATUAN UPAH-BAHAN"/>
      <sheetName val="fr BS"/>
      <sheetName val="Blk-Mnl"/>
      <sheetName val="Klm-Mnl"/>
      <sheetName val="AC"/>
      <sheetName val="MAT'L LLIST"/>
      <sheetName val="BQ.Rekapitulasi  Akhir"/>
      <sheetName val="JDE-522444"/>
      <sheetName val="Bangunan Utama B"/>
      <sheetName val="Lamp_V"/>
      <sheetName val="Rekapitulasi"/>
      <sheetName val="Public Area"/>
      <sheetName val="3.Sch_ch"/>
      <sheetName val="HARSAT-lain"/>
      <sheetName val="HARSAT-tanah"/>
      <sheetName val="HARSAT-lhn"/>
      <sheetName val="Master Edit"/>
      <sheetName val="basic_price"/>
      <sheetName val="pml"/>
      <sheetName val="S-Curve"/>
      <sheetName val="pivot"/>
      <sheetName val="H-SAT(noprint)"/>
      <sheetName val="SELISIH HARGA"/>
      <sheetName val="PPh 22"/>
      <sheetName val="2.2 BQ"/>
      <sheetName val="DESBT"/>
      <sheetName val="Struktur"/>
      <sheetName val="Monitoring Progres"/>
      <sheetName val="Ope FC"/>
      <sheetName val="Sheet2"/>
      <sheetName val="Sumber Daya"/>
      <sheetName val="Kuantitas &amp; Harga"/>
      <sheetName val="Prices-600"/>
      <sheetName val="Connections"/>
      <sheetName val="DWTables"/>
      <sheetName val="RKP PLUMBING"/>
      <sheetName val="Fire Alarm"/>
      <sheetName val="Mall"/>
      <sheetName val="HB"/>
      <sheetName val="WS"/>
      <sheetName val="SAT-DAS"/>
      <sheetName val="U. div 2"/>
      <sheetName val="Eng_Hrs (HO)"/>
      <sheetName val="351BQMCN"/>
      <sheetName val="钢筋"/>
      <sheetName val="Eng_Hrs"/>
      <sheetName val="Sub"/>
      <sheetName val="analisa hor"/>
      <sheetName val="Dft. Hrg Bahan"/>
      <sheetName val="Hrg_Sat"/>
      <sheetName val="Perhit.Alat"/>
      <sheetName val="FORM"/>
      <sheetName val="HB me"/>
      <sheetName val="Pag_hal"/>
      <sheetName val="1.1 ALAT TULIS KANTOR"/>
      <sheetName val="fill in first"/>
      <sheetName val="Isolasi Luar"/>
      <sheetName val="Isolasi Luar Dalam"/>
      <sheetName val="汇总"/>
      <sheetName val="harga"/>
      <sheetName val="D &amp; W sizes"/>
      <sheetName val="STR(CANCEL)"/>
      <sheetName val="플랜트 설치"/>
      <sheetName val="RM IA"/>
      <sheetName val="Pg2"/>
      <sheetName val="REGISTRATION"/>
      <sheetName val="OIF"/>
      <sheetName val="PP-8000AB"/>
      <sheetName val="Daf 1"/>
      <sheetName val="BOQ Full"/>
      <sheetName val="GRADASI KELAS A (2)"/>
      <sheetName val="timbunan pilihan"/>
      <sheetName val="S-QD5"/>
      <sheetName val="BQ23"/>
      <sheetName val="BQ25"/>
      <sheetName val="Rupi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2">
          <cell r="B32" t="str">
            <v>2.3(1)</v>
          </cell>
          <cell r="D32" t="str">
            <v>Gorong-gorong pipa beton bertulang diameter dalam</v>
          </cell>
          <cell r="F32" t="str">
            <v>m</v>
          </cell>
          <cell r="I32">
            <v>0</v>
          </cell>
        </row>
        <row r="33">
          <cell r="D33" t="str">
            <v>80 cm -120 cm.</v>
          </cell>
        </row>
        <row r="34">
          <cell r="B34" t="str">
            <v>2.3(2)</v>
          </cell>
          <cell r="D34" t="str">
            <v>Gorong-gorong pipa baja gelombang.</v>
          </cell>
          <cell r="F34" t="str">
            <v>ton</v>
          </cell>
          <cell r="I34">
            <v>0</v>
          </cell>
        </row>
        <row r="36">
          <cell r="B36" t="str">
            <v>2.3 (3)</v>
          </cell>
          <cell r="D36" t="str">
            <v>Saluran Beton Bertulang U  20 - 40 cm</v>
          </cell>
          <cell r="F36" t="str">
            <v>m</v>
          </cell>
          <cell r="H36" t="e">
            <v>#REF!</v>
          </cell>
          <cell r="I36" t="e">
            <v>#REF!</v>
          </cell>
        </row>
        <row r="38">
          <cell r="B38" t="str">
            <v>2.3 (4)</v>
          </cell>
          <cell r="D38" t="str">
            <v>Saluran Beton Bertulang U  40 - 60 cm</v>
          </cell>
          <cell r="F38" t="str">
            <v>m</v>
          </cell>
          <cell r="H38" t="e">
            <v>#REF!</v>
          </cell>
          <cell r="I38" t="e">
            <v>#REF!</v>
          </cell>
        </row>
        <row r="40">
          <cell r="B40" t="str">
            <v>2.4 (1)</v>
          </cell>
          <cell r="D40" t="str">
            <v xml:space="preserve">Urugan Berongga Atau Material Penyaring </v>
          </cell>
          <cell r="F40" t="str">
            <v>m3</v>
          </cell>
          <cell r="H40" t="e">
            <v>#REF!</v>
          </cell>
          <cell r="I40" t="e">
            <v>#REF!</v>
          </cell>
        </row>
        <row r="42">
          <cell r="B42" t="str">
            <v>2.4(2)</v>
          </cell>
          <cell r="D42" t="str">
            <v>Pekerjaan drainase dibawah permukaan.</v>
          </cell>
          <cell r="F42" t="str">
            <v>m3</v>
          </cell>
          <cell r="I42">
            <v>0</v>
          </cell>
        </row>
        <row r="56">
          <cell r="B56" t="str">
            <v>3.1.(3a)</v>
          </cell>
          <cell r="D56" t="str">
            <v>Galian Kontruksi Kedalaman 0 - 2 m</v>
          </cell>
          <cell r="F56" t="str">
            <v>m3</v>
          </cell>
          <cell r="I56">
            <v>0</v>
          </cell>
        </row>
        <row r="58">
          <cell r="B58" t="str">
            <v>3.1.(3b)</v>
          </cell>
          <cell r="D58" t="str">
            <v>Galian Kontruksi Kedalaman 2 - 4 m</v>
          </cell>
          <cell r="F58" t="str">
            <v>m3</v>
          </cell>
          <cell r="I58">
            <v>0</v>
          </cell>
        </row>
        <row r="60">
          <cell r="B60" t="str">
            <v>3.1.(3c)</v>
          </cell>
          <cell r="D60" t="str">
            <v>Galian Kontruksi Kedalaman 4 - 6 m</v>
          </cell>
          <cell r="F60" t="str">
            <v>m3</v>
          </cell>
          <cell r="I60">
            <v>0</v>
          </cell>
        </row>
        <row r="62">
          <cell r="B62" t="str">
            <v>3.1.(4)</v>
          </cell>
          <cell r="D62" t="str">
            <v>Kisdam Pengering</v>
          </cell>
          <cell r="F62" t="str">
            <v>Ls</v>
          </cell>
          <cell r="I62">
            <v>0</v>
          </cell>
        </row>
        <row r="70">
          <cell r="B70" t="str">
            <v>3.4(1)</v>
          </cell>
          <cell r="D70" t="str">
            <v>Resapan pasir vertikal (diameter ....  cm)</v>
          </cell>
          <cell r="F70" t="str">
            <v>m</v>
          </cell>
          <cell r="I70">
            <v>0</v>
          </cell>
        </row>
        <row r="72">
          <cell r="B72" t="str">
            <v>3.4(2)</v>
          </cell>
          <cell r="D72" t="str">
            <v>Resapan pasir mendatar.</v>
          </cell>
          <cell r="F72" t="str">
            <v>m3</v>
          </cell>
          <cell r="I72">
            <v>0</v>
          </cell>
        </row>
        <row r="86">
          <cell r="B86" t="str">
            <v>4.2(5)</v>
          </cell>
          <cell r="D86" t="str">
            <v>Bahu jalan agregat batu kapur.</v>
          </cell>
          <cell r="F86" t="str">
            <v>m3</v>
          </cell>
          <cell r="I86">
            <v>0</v>
          </cell>
        </row>
        <row r="88">
          <cell r="B88" t="str">
            <v>4.2(6)</v>
          </cell>
          <cell r="D88" t="str">
            <v>Bahu jalan beton K . . . .</v>
          </cell>
          <cell r="F88" t="str">
            <v>m3</v>
          </cell>
          <cell r="I88">
            <v>0</v>
          </cell>
        </row>
        <row r="90">
          <cell r="B90" t="str">
            <v>4.2(7)</v>
          </cell>
          <cell r="D90" t="str">
            <v>Bahu jalan paving block K . . . .</v>
          </cell>
          <cell r="F90" t="str">
            <v>m2</v>
          </cell>
          <cell r="I90">
            <v>0</v>
          </cell>
        </row>
        <row r="104">
          <cell r="B104">
            <v>5.3</v>
          </cell>
          <cell r="D104" t="str">
            <v>Lapis pondasi agregat Cement Treated Base (CTB).</v>
          </cell>
          <cell r="F104" t="str">
            <v>m3</v>
          </cell>
          <cell r="I104">
            <v>0</v>
          </cell>
        </row>
        <row r="106">
          <cell r="B106" t="str">
            <v>5.4(1)</v>
          </cell>
          <cell r="D106" t="str">
            <v>Semen untuk lapis pondasi tanah semen.</v>
          </cell>
          <cell r="F106" t="str">
            <v>Ton</v>
          </cell>
          <cell r="I106">
            <v>0</v>
          </cell>
        </row>
        <row r="108">
          <cell r="B108" t="str">
            <v>5.4(2)</v>
          </cell>
          <cell r="D108" t="str">
            <v>Tanah untuk lapis pondasi tanah semen.</v>
          </cell>
          <cell r="F108" t="str">
            <v>m3</v>
          </cell>
          <cell r="I108">
            <v>0</v>
          </cell>
        </row>
        <row r="126">
          <cell r="B126" t="str">
            <v>6.3(1)</v>
          </cell>
          <cell r="D126" t="str">
            <v>Latasir (sand sheet).</v>
          </cell>
          <cell r="F126" t="str">
            <v>m2</v>
          </cell>
          <cell r="I126">
            <v>0</v>
          </cell>
        </row>
        <row r="142">
          <cell r="B142" t="str">
            <v>7.1 (1)</v>
          </cell>
          <cell r="D142" t="str">
            <v>Beton K-350</v>
          </cell>
          <cell r="F142" t="str">
            <v>m3</v>
          </cell>
          <cell r="I142">
            <v>0</v>
          </cell>
        </row>
        <row r="144">
          <cell r="B144" t="str">
            <v>7.1 (2)</v>
          </cell>
          <cell r="D144" t="str">
            <v>Beton K-300</v>
          </cell>
          <cell r="F144" t="str">
            <v>m3</v>
          </cell>
          <cell r="I144">
            <v>0</v>
          </cell>
        </row>
        <row r="146">
          <cell r="B146" t="str">
            <v>7.1 (3)</v>
          </cell>
          <cell r="D146" t="str">
            <v>Beton K-275</v>
          </cell>
          <cell r="F146" t="str">
            <v>m3</v>
          </cell>
          <cell r="I146">
            <v>0</v>
          </cell>
        </row>
        <row r="152">
          <cell r="B152" t="str">
            <v>7.1 (6)</v>
          </cell>
          <cell r="D152" t="str">
            <v>Beton Siklop ( K-175)</v>
          </cell>
          <cell r="F152" t="str">
            <v>m3</v>
          </cell>
          <cell r="I152">
            <v>0</v>
          </cell>
        </row>
        <row r="154">
          <cell r="B154" t="str">
            <v>7.1 (7)</v>
          </cell>
          <cell r="D154" t="str">
            <v>Beton Siklop ( K-225)</v>
          </cell>
          <cell r="F154" t="str">
            <v>m3</v>
          </cell>
          <cell r="I154">
            <v>0</v>
          </cell>
        </row>
        <row r="158">
          <cell r="B158" t="str">
            <v xml:space="preserve">7.1 (9) </v>
          </cell>
          <cell r="D158" t="str">
            <v>Tambahan biaya perancah beton dgn ketinggian diatas 5 m</v>
          </cell>
          <cell r="F158" t="str">
            <v>m3</v>
          </cell>
          <cell r="I158">
            <v>0</v>
          </cell>
        </row>
        <row r="160">
          <cell r="B160" t="str">
            <v>7.2(1a)</v>
          </cell>
          <cell r="D160" t="str">
            <v>Pengadaan trucuk kayu dia ..... cm.</v>
          </cell>
          <cell r="F160" t="str">
            <v>m</v>
          </cell>
          <cell r="I160">
            <v>0</v>
          </cell>
        </row>
        <row r="162">
          <cell r="B162" t="str">
            <v>7.2(1 b)</v>
          </cell>
          <cell r="D162" t="str">
            <v>Pengadaan trucuk bambu dia ..... cm.</v>
          </cell>
          <cell r="F162" t="str">
            <v>m</v>
          </cell>
          <cell r="I162">
            <v>0</v>
          </cell>
        </row>
        <row r="164">
          <cell r="B164" t="str">
            <v>7.2(2)</v>
          </cell>
          <cell r="D164" t="str">
            <v>Pengadaan tiang pancang kayu dia ..... cm.</v>
          </cell>
          <cell r="F164" t="str">
            <v>m</v>
          </cell>
          <cell r="I164">
            <v>0</v>
          </cell>
        </row>
        <row r="166">
          <cell r="B166" t="str">
            <v>7.2(3)</v>
          </cell>
          <cell r="D166" t="str">
            <v>Pengadaan tiang pancang baja dia ..... cm.</v>
          </cell>
          <cell r="F166" t="str">
            <v>m</v>
          </cell>
          <cell r="I166">
            <v>0</v>
          </cell>
        </row>
        <row r="168">
          <cell r="B168" t="str">
            <v>7.2(4)</v>
          </cell>
          <cell r="D168" t="str">
            <v>Pengadaan tiang pancang beton uk . . . x .   . cm</v>
          </cell>
          <cell r="F168" t="str">
            <v>m</v>
          </cell>
          <cell r="I168">
            <v>0</v>
          </cell>
        </row>
        <row r="170">
          <cell r="B170" t="str">
            <v>7.2(5)</v>
          </cell>
          <cell r="D170" t="str">
            <v>Pengadaan tiang pancang beton dia ... cm.</v>
          </cell>
          <cell r="F170" t="str">
            <v>m</v>
          </cell>
          <cell r="I170">
            <v>0</v>
          </cell>
        </row>
        <row r="172">
          <cell r="B172" t="str">
            <v>7.2(6)</v>
          </cell>
          <cell r="D172" t="str">
            <v>Pengadaan Sheet Pile baja.</v>
          </cell>
          <cell r="F172" t="str">
            <v>m</v>
          </cell>
          <cell r="I172">
            <v>0</v>
          </cell>
        </row>
        <row r="174">
          <cell r="B174" t="str">
            <v>7.2(7)</v>
          </cell>
          <cell r="D174" t="str">
            <v>Pengadaan Sheet Pile beton.</v>
          </cell>
          <cell r="F174" t="str">
            <v>m</v>
          </cell>
          <cell r="I174">
            <v>0</v>
          </cell>
        </row>
        <row r="176">
          <cell r="B176" t="str">
            <v>7.2(8a)</v>
          </cell>
          <cell r="D176" t="str">
            <v>Pemancangan trucuk kayu dia ..... cm.</v>
          </cell>
          <cell r="F176" t="str">
            <v>m</v>
          </cell>
          <cell r="I176">
            <v>0</v>
          </cell>
        </row>
        <row r="178">
          <cell r="B178" t="str">
            <v>7.2(8b)</v>
          </cell>
          <cell r="D178" t="str">
            <v>Pemancangan trucuk bambu dia ..... cm.</v>
          </cell>
          <cell r="F178" t="str">
            <v>m</v>
          </cell>
          <cell r="I178">
            <v>0</v>
          </cell>
        </row>
        <row r="180">
          <cell r="B180" t="str">
            <v>7.2(9)</v>
          </cell>
          <cell r="D180" t="str">
            <v>Pemancangan tiang pancang kayu dia ..... cm.</v>
          </cell>
          <cell r="F180" t="str">
            <v>m</v>
          </cell>
          <cell r="I180">
            <v>0</v>
          </cell>
        </row>
        <row r="182">
          <cell r="B182" t="str">
            <v>7.2(10)</v>
          </cell>
          <cell r="D182" t="str">
            <v>Pemancangan tiang pancang baja dia ..... cm.</v>
          </cell>
          <cell r="F182" t="str">
            <v>m</v>
          </cell>
          <cell r="I182">
            <v>0</v>
          </cell>
        </row>
        <row r="184">
          <cell r="B184" t="str">
            <v>7.2(11)</v>
          </cell>
          <cell r="D184" t="str">
            <v>Pemancangan tiang pancang beton uk ... x ... cm.</v>
          </cell>
          <cell r="F184" t="str">
            <v>m</v>
          </cell>
          <cell r="I184">
            <v>0</v>
          </cell>
        </row>
        <row r="186">
          <cell r="B186" t="str">
            <v>7.2 (12)</v>
          </cell>
          <cell r="D186" t="str">
            <v>Pemancangan Tiang Pancang Beton Dia 45 Cm</v>
          </cell>
          <cell r="F186" t="str">
            <v>M'</v>
          </cell>
          <cell r="I186">
            <v>0</v>
          </cell>
        </row>
        <row r="188">
          <cell r="B188" t="str">
            <v>7.2(13)</v>
          </cell>
          <cell r="D188" t="str">
            <v>Pemancangan Sheet Pile baja.</v>
          </cell>
          <cell r="F188" t="str">
            <v>m</v>
          </cell>
          <cell r="I188">
            <v>0</v>
          </cell>
        </row>
        <row r="190">
          <cell r="B190" t="str">
            <v>7.2(14)</v>
          </cell>
          <cell r="D190" t="str">
            <v>Pemancangan Sheet Pile beton.</v>
          </cell>
          <cell r="F190" t="str">
            <v>m</v>
          </cell>
          <cell r="I190">
            <v>0</v>
          </cell>
        </row>
        <row r="194">
          <cell r="B194" t="str">
            <v>7.3(2)</v>
          </cell>
          <cell r="D194" t="str">
            <v>Baja tulangan U24 ulir.</v>
          </cell>
          <cell r="F194" t="str">
            <v>kg</v>
          </cell>
          <cell r="I194">
            <v>0</v>
          </cell>
        </row>
        <row r="198">
          <cell r="B198" t="str">
            <v>7.4(1)</v>
          </cell>
          <cell r="D198" t="str">
            <v>Pabrikasi dan pemasangan baja bangunan, tegangan</v>
          </cell>
          <cell r="F198" t="str">
            <v>kg</v>
          </cell>
          <cell r="I198">
            <v>0</v>
          </cell>
        </row>
        <row r="199">
          <cell r="D199" t="str">
            <v>leleh 28 kg/mm2 untuk pipa railing dan drainase.</v>
          </cell>
        </row>
        <row r="200">
          <cell r="B200" t="str">
            <v>7.4(2)</v>
          </cell>
          <cell r="D200" t="str">
            <v>Pabrikasi dan pemasangan baja bangunan, tegangan</v>
          </cell>
          <cell r="F200" t="str">
            <v>kg</v>
          </cell>
          <cell r="I200">
            <v>0</v>
          </cell>
        </row>
        <row r="201">
          <cell r="D201" t="str">
            <v>leleh 35 kg/mm2 untuk plat dan profil.</v>
          </cell>
        </row>
        <row r="202">
          <cell r="B202" t="str">
            <v>7.4(3)</v>
          </cell>
          <cell r="D202" t="str">
            <v>Perletakan baja.</v>
          </cell>
          <cell r="F202" t="str">
            <v>kg</v>
          </cell>
          <cell r="I202">
            <v>0</v>
          </cell>
        </row>
        <row r="204">
          <cell r="B204" t="str">
            <v>7.4(4)</v>
          </cell>
          <cell r="D204" t="str">
            <v>Perletakan elastomeric.</v>
          </cell>
          <cell r="F204" t="str">
            <v>dm3</v>
          </cell>
          <cell r="I204">
            <v>0</v>
          </cell>
        </row>
        <row r="206">
          <cell r="B206" t="str">
            <v>7.4(5)</v>
          </cell>
          <cell r="D206" t="str">
            <v>Pemasangan lengkap bangunan atas Steel Plate Girder.</v>
          </cell>
          <cell r="F206" t="str">
            <v>kg</v>
          </cell>
          <cell r="I206">
            <v>0</v>
          </cell>
        </row>
        <row r="208">
          <cell r="B208" t="str">
            <v>7.4(6)</v>
          </cell>
          <cell r="D208" t="str">
            <v>Pemasangan lengkap bangunan atas Rangka Baja.</v>
          </cell>
          <cell r="F208" t="str">
            <v>kg</v>
          </cell>
          <cell r="I208">
            <v>0</v>
          </cell>
        </row>
        <row r="210">
          <cell r="B210" t="str">
            <v>7.5(1)</v>
          </cell>
          <cell r="D210" t="str">
            <v>Sumuran silinder diameter .... cm.</v>
          </cell>
          <cell r="F210" t="str">
            <v>m</v>
          </cell>
          <cell r="I210">
            <v>0</v>
          </cell>
        </row>
        <row r="212">
          <cell r="B212" t="str">
            <v>7.5(2)</v>
          </cell>
          <cell r="D212" t="str">
            <v>Sumuran box ukuran .... cm x .... cm.</v>
          </cell>
          <cell r="F212" t="str">
            <v>m</v>
          </cell>
          <cell r="I212">
            <v>0</v>
          </cell>
        </row>
        <row r="214">
          <cell r="B214" t="str">
            <v>7.5(3)</v>
          </cell>
          <cell r="D214" t="str">
            <v>Menurunkan sumuran silinder diameter .... cm.</v>
          </cell>
          <cell r="F214" t="str">
            <v>m</v>
          </cell>
          <cell r="I214">
            <v>0</v>
          </cell>
        </row>
        <row r="216">
          <cell r="B216" t="str">
            <v>7.5(4)</v>
          </cell>
          <cell r="D216" t="str">
            <v>Menurunkan sumuran box ukuran .... cm x .... cm.</v>
          </cell>
          <cell r="F216" t="str">
            <v>m</v>
          </cell>
          <cell r="I216">
            <v>0</v>
          </cell>
        </row>
        <row r="218">
          <cell r="B218" t="str">
            <v>7.6(1)</v>
          </cell>
          <cell r="D218" t="str">
            <v>Beton Pratekan cast-in place bentang . . . . M.</v>
          </cell>
          <cell r="F218" t="str">
            <v>Buah</v>
          </cell>
          <cell r="I218">
            <v>0</v>
          </cell>
        </row>
        <row r="220">
          <cell r="B220" t="str">
            <v>7.6(2)</v>
          </cell>
          <cell r="D220" t="str">
            <v>Beton Pratekan pre-cast bentang . . . . M.</v>
          </cell>
          <cell r="F220" t="str">
            <v>Buah</v>
          </cell>
          <cell r="I220">
            <v>0</v>
          </cell>
        </row>
        <row r="222">
          <cell r="B222" t="str">
            <v>7.6(3)</v>
          </cell>
          <cell r="D222" t="str">
            <v>Pelat Berongga Beton Pratekan pre-cast bentang . . . . M.</v>
          </cell>
          <cell r="F222" t="str">
            <v>Buah</v>
          </cell>
          <cell r="I222">
            <v>0</v>
          </cell>
        </row>
        <row r="224">
          <cell r="B224" t="str">
            <v>7.8(1)</v>
          </cell>
          <cell r="D224" t="str">
            <v>Pasangan batu kosong.</v>
          </cell>
          <cell r="F224" t="str">
            <v>m3</v>
          </cell>
          <cell r="I224">
            <v>0</v>
          </cell>
        </row>
        <row r="228">
          <cell r="B228" t="str">
            <v>7.8(2)</v>
          </cell>
          <cell r="D228" t="str">
            <v>Gabion (bronjong).</v>
          </cell>
          <cell r="F228" t="str">
            <v>m3</v>
          </cell>
          <cell r="I228">
            <v>0</v>
          </cell>
        </row>
        <row r="230">
          <cell r="B230" t="str">
            <v>7.11(1)</v>
          </cell>
          <cell r="D230" t="str">
            <v>Expantiont joint type I.</v>
          </cell>
          <cell r="F230" t="str">
            <v>m</v>
          </cell>
          <cell r="I230">
            <v>0</v>
          </cell>
        </row>
        <row r="232">
          <cell r="B232" t="str">
            <v>7.11(2)</v>
          </cell>
          <cell r="D232" t="str">
            <v>Expantiont joint type II (mutu tinggi).</v>
          </cell>
          <cell r="F232" t="str">
            <v>m</v>
          </cell>
          <cell r="I232">
            <v>0</v>
          </cell>
        </row>
        <row r="254">
          <cell r="B254" t="str">
            <v>8.1 (6)</v>
          </cell>
          <cell r="D254" t="str">
            <v>Campuran Aspal Dingin untuk Pekerjaan Minor</v>
          </cell>
          <cell r="F254" t="str">
            <v>M3</v>
          </cell>
          <cell r="I254">
            <v>0</v>
          </cell>
        </row>
        <row r="266">
          <cell r="B266" t="str">
            <v>8.1(12)</v>
          </cell>
          <cell r="D266" t="str">
            <v>Material urugan pilihan untuk pekerjaan minor.</v>
          </cell>
          <cell r="F266" t="str">
            <v>m3</v>
          </cell>
          <cell r="I266">
            <v>0</v>
          </cell>
        </row>
        <row r="268">
          <cell r="B268" t="str">
            <v>8.1(13)</v>
          </cell>
          <cell r="D268" t="str">
            <v>Latasir (Sand sheet) untuk pekerjaan minor.</v>
          </cell>
          <cell r="F268" t="str">
            <v>m2</v>
          </cell>
          <cell r="I268">
            <v>0</v>
          </cell>
        </row>
        <row r="270">
          <cell r="B270" t="str">
            <v>8.1(14)</v>
          </cell>
          <cell r="D270" t="str">
            <v>Beton K-125/BO untuk pekerjaan minor.</v>
          </cell>
          <cell r="F270" t="str">
            <v>m3</v>
          </cell>
          <cell r="I270">
            <v>0</v>
          </cell>
        </row>
        <row r="272">
          <cell r="B272" t="str">
            <v>8.1(15)</v>
          </cell>
          <cell r="D272" t="str">
            <v>Beton K-175 untuk pekerjaan minor.</v>
          </cell>
          <cell r="F272" t="str">
            <v>m3</v>
          </cell>
          <cell r="I272">
            <v>0</v>
          </cell>
        </row>
        <row r="274">
          <cell r="B274" t="str">
            <v>8.3(1)</v>
          </cell>
          <cell r="D274" t="str">
            <v>Stabilisasi dengan tanaman rumput.</v>
          </cell>
          <cell r="F274" t="str">
            <v>m2</v>
          </cell>
          <cell r="I274">
            <v>0</v>
          </cell>
        </row>
        <row r="288">
          <cell r="B288" t="str">
            <v>8.4 (6)</v>
          </cell>
          <cell r="D288" t="str">
            <v>Rel Pengaman ( Guard Rail )</v>
          </cell>
          <cell r="F288" t="str">
            <v>Buah</v>
          </cell>
          <cell r="I288">
            <v>0</v>
          </cell>
        </row>
        <row r="290">
          <cell r="B290" t="str">
            <v>8.5(1)</v>
          </cell>
          <cell r="D290" t="str">
            <v>Pengembalian kondisi lantai jembatan beton.</v>
          </cell>
          <cell r="F290" t="str">
            <v>m2</v>
          </cell>
          <cell r="I290">
            <v>0</v>
          </cell>
        </row>
        <row r="292">
          <cell r="B292" t="str">
            <v>8.5(2)</v>
          </cell>
          <cell r="D292" t="str">
            <v>Pengembalian kondisi lantai jembatan kayu.</v>
          </cell>
          <cell r="F292" t="str">
            <v>m2</v>
          </cell>
          <cell r="I292">
            <v>0</v>
          </cell>
        </row>
        <row r="294">
          <cell r="B294" t="str">
            <v>8.5(3)</v>
          </cell>
          <cell r="D294" t="str">
            <v>Pengembalian kondisi pelapisan permukaan baja struktur</v>
          </cell>
          <cell r="F294" t="str">
            <v>m2</v>
          </cell>
          <cell r="I294">
            <v>0</v>
          </cell>
        </row>
        <row r="295">
          <cell r="D295" t="str">
            <v>(pengecatan).</v>
          </cell>
        </row>
        <row r="296">
          <cell r="B296" t="str">
            <v>8.5(4)</v>
          </cell>
          <cell r="D296" t="str">
            <v>Penyuntikan epoxy resin grout.</v>
          </cell>
          <cell r="F296" t="str">
            <v>m2</v>
          </cell>
          <cell r="I296">
            <v>0</v>
          </cell>
        </row>
        <row r="298">
          <cell r="B298">
            <v>8.6</v>
          </cell>
          <cell r="D298" t="str">
            <v>Kerb beton.</v>
          </cell>
          <cell r="F298" t="str">
            <v>m</v>
          </cell>
          <cell r="I298">
            <v>0</v>
          </cell>
        </row>
        <row r="300">
          <cell r="B300">
            <v>8.6999999999999993</v>
          </cell>
          <cell r="D300" t="str">
            <v>Perkerasan blok pada trotoir dan median.</v>
          </cell>
          <cell r="F300" t="str">
            <v>m2</v>
          </cell>
          <cell r="I300">
            <v>0</v>
          </cell>
        </row>
        <row r="302">
          <cell r="B302" t="str">
            <v>8.8(1)</v>
          </cell>
          <cell r="D302" t="str">
            <v>Penerangan jalan lampu tunggal.</v>
          </cell>
          <cell r="F302" t="str">
            <v>Buah</v>
          </cell>
          <cell r="I302">
            <v>0</v>
          </cell>
        </row>
        <row r="304">
          <cell r="B304" t="str">
            <v>8.8(2)</v>
          </cell>
          <cell r="D304" t="str">
            <v>Penerangan jalan lampu ganda.</v>
          </cell>
          <cell r="F304" t="str">
            <v>Buah</v>
          </cell>
          <cell r="I304">
            <v>0</v>
          </cell>
        </row>
        <row r="306">
          <cell r="B306">
            <v>8.9</v>
          </cell>
          <cell r="D306" t="str">
            <v>Penghalang median beton pracetak.</v>
          </cell>
          <cell r="F306" t="str">
            <v>m</v>
          </cell>
          <cell r="I306">
            <v>0</v>
          </cell>
        </row>
        <row r="308">
          <cell r="B308" t="str">
            <v>8.10(1)</v>
          </cell>
          <cell r="D308" t="str">
            <v>Pengecatan kayu.</v>
          </cell>
          <cell r="F308" t="str">
            <v>m2</v>
          </cell>
          <cell r="I308">
            <v>0</v>
          </cell>
        </row>
        <row r="310">
          <cell r="B310" t="str">
            <v>8.10(2)</v>
          </cell>
          <cell r="D310" t="str">
            <v>Pengecatan besi.</v>
          </cell>
          <cell r="F310" t="str">
            <v>m2</v>
          </cell>
          <cell r="I310">
            <v>0</v>
          </cell>
        </row>
        <row r="312">
          <cell r="B312" t="str">
            <v>8.10(3)</v>
          </cell>
          <cell r="D312" t="str">
            <v>Pengecatan tembok / beton.</v>
          </cell>
          <cell r="F312" t="str">
            <v>m2</v>
          </cell>
          <cell r="I312">
            <v>0</v>
          </cell>
        </row>
        <row r="314">
          <cell r="B314">
            <v>8.11</v>
          </cell>
          <cell r="D314" t="str">
            <v>Pagar penghalang (Guard rail).</v>
          </cell>
          <cell r="F314" t="str">
            <v>m</v>
          </cell>
          <cell r="I314">
            <v>0</v>
          </cell>
        </row>
        <row r="316">
          <cell r="B316">
            <v>8.1199999999999992</v>
          </cell>
          <cell r="D316" t="str">
            <v>Pipa utilitas</v>
          </cell>
          <cell r="F316" t="str">
            <v>m</v>
          </cell>
          <cell r="I316">
            <v>0</v>
          </cell>
        </row>
        <row r="320">
          <cell r="B320" t="str">
            <v>DIV. IX</v>
          </cell>
          <cell r="D320" t="str">
            <v>PEKERJAAN HARIAN</v>
          </cell>
        </row>
        <row r="322">
          <cell r="B322">
            <v>9.1</v>
          </cell>
          <cell r="D322" t="str">
            <v>Mandor.</v>
          </cell>
          <cell r="F322" t="str">
            <v>Jam</v>
          </cell>
          <cell r="I322">
            <v>0</v>
          </cell>
        </row>
        <row r="324">
          <cell r="B324">
            <v>9.1999999999999993</v>
          </cell>
          <cell r="D324" t="str">
            <v>Pekerja</v>
          </cell>
          <cell r="F324" t="str">
            <v>Jam</v>
          </cell>
          <cell r="I324">
            <v>0</v>
          </cell>
        </row>
        <row r="326">
          <cell r="B326">
            <v>9.3000000000000007</v>
          </cell>
          <cell r="D326" t="str">
            <v>Tukang</v>
          </cell>
          <cell r="F326" t="str">
            <v>Jam</v>
          </cell>
          <cell r="I326">
            <v>0</v>
          </cell>
        </row>
        <row r="328">
          <cell r="B328">
            <v>9.4</v>
          </cell>
          <cell r="D328" t="str">
            <v>Dump Truck.</v>
          </cell>
          <cell r="F328" t="str">
            <v>Jam</v>
          </cell>
          <cell r="I328">
            <v>0</v>
          </cell>
        </row>
        <row r="330">
          <cell r="B330">
            <v>9.5</v>
          </cell>
          <cell r="D330" t="str">
            <v>Tangki Air.</v>
          </cell>
          <cell r="F330" t="str">
            <v>Jam</v>
          </cell>
          <cell r="I330">
            <v>0</v>
          </cell>
        </row>
        <row r="332">
          <cell r="B332">
            <v>9.6</v>
          </cell>
          <cell r="D332" t="str">
            <v>Bulldozer.</v>
          </cell>
          <cell r="F332" t="str">
            <v>Jam</v>
          </cell>
          <cell r="I332">
            <v>0</v>
          </cell>
        </row>
        <row r="334">
          <cell r="B334">
            <v>9.6999999999999993</v>
          </cell>
          <cell r="D334" t="str">
            <v>Motor Grader.</v>
          </cell>
          <cell r="F334" t="str">
            <v>Jam</v>
          </cell>
          <cell r="I334">
            <v>0</v>
          </cell>
        </row>
        <row r="336">
          <cell r="B336">
            <v>9.8000000000000007</v>
          </cell>
          <cell r="D336" t="str">
            <v>Wheel Loader.</v>
          </cell>
          <cell r="F336" t="str">
            <v>Jam</v>
          </cell>
          <cell r="I336">
            <v>0</v>
          </cell>
        </row>
        <row r="338">
          <cell r="B338">
            <v>9.9</v>
          </cell>
          <cell r="D338" t="str">
            <v>Excavator.</v>
          </cell>
          <cell r="F338" t="str">
            <v>Jam</v>
          </cell>
          <cell r="I338">
            <v>0</v>
          </cell>
        </row>
        <row r="340">
          <cell r="B340">
            <v>9.1</v>
          </cell>
          <cell r="D340" t="str">
            <v>Crane.   .</v>
          </cell>
          <cell r="F340" t="str">
            <v>Jam</v>
          </cell>
          <cell r="I340">
            <v>0</v>
          </cell>
        </row>
        <row r="342">
          <cell r="B342">
            <v>9.11</v>
          </cell>
          <cell r="D342" t="str">
            <v>Vibrator Rollers - 13 ton</v>
          </cell>
          <cell r="F342" t="str">
            <v>Jam</v>
          </cell>
          <cell r="I342">
            <v>0</v>
          </cell>
        </row>
        <row r="344">
          <cell r="B344">
            <v>9.1199999999999992</v>
          </cell>
          <cell r="D344" t="str">
            <v>Vibrator Roller 4 - 6 ton</v>
          </cell>
          <cell r="F344" t="str">
            <v>Jam</v>
          </cell>
          <cell r="I344">
            <v>0</v>
          </cell>
        </row>
        <row r="346">
          <cell r="B346">
            <v>9.1300000000000008</v>
          </cell>
          <cell r="D346" t="str">
            <v>Stamper</v>
          </cell>
          <cell r="F346" t="str">
            <v>Jam</v>
          </cell>
          <cell r="I346">
            <v>0</v>
          </cell>
          <cell r="K346">
            <v>60</v>
          </cell>
        </row>
        <row r="348">
          <cell r="B348">
            <v>9.14</v>
          </cell>
          <cell r="D348" t="str">
            <v>Drop Hammer 500 kg</v>
          </cell>
          <cell r="F348" t="str">
            <v>Jam</v>
          </cell>
          <cell r="I348">
            <v>0</v>
          </cell>
        </row>
        <row r="350">
          <cell r="B350">
            <v>9.15</v>
          </cell>
          <cell r="D350" t="str">
            <v>Jack Hammer</v>
          </cell>
          <cell r="F350" t="str">
            <v>Jam</v>
          </cell>
          <cell r="I350">
            <v>0</v>
          </cell>
        </row>
        <row r="352">
          <cell r="B352">
            <v>9.16</v>
          </cell>
          <cell r="D352" t="str">
            <v>Chain Saw</v>
          </cell>
          <cell r="F352" t="str">
            <v>Jam</v>
          </cell>
          <cell r="I352">
            <v>0</v>
          </cell>
        </row>
        <row r="354">
          <cell r="B354" t="str">
            <v>Jumlah Harga Pekerjaan Divisi IX</v>
          </cell>
          <cell r="I35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総括1"/>
    </sheetNames>
    <sheetDataSet>
      <sheetData sheetId="0" refreshError="1">
        <row r="1">
          <cell r="C1" t="str">
            <v>新 概算事業費積算総括表(1998-05-25)</v>
          </cell>
          <cell r="G1" t="str">
            <v>★操作方法(CTRL+Ｂ:ｷ-)</v>
          </cell>
        </row>
        <row r="3">
          <cell r="E3" t="str">
            <v xml:space="preserve">   概 算 事 業 費 積 算 総 括 表 (   期 ) (新築・改修)</v>
          </cell>
          <cell r="M3" t="str">
            <v>(建築案件の場合)</v>
          </cell>
        </row>
        <row r="4">
          <cell r="C4" t="str">
            <v xml:space="preserve"> 案  件  名 (年度)</v>
          </cell>
          <cell r="E4" t="str">
            <v>フィリピン国 地域保健所改修・機材整備計画</v>
          </cell>
          <cell r="I4" t="str">
            <v>平成11年</v>
          </cell>
          <cell r="K4" t="str">
            <v xml:space="preserve"> コンサルタント名</v>
          </cell>
          <cell r="M4" t="str">
            <v xml:space="preserve"> 株式会社　久 米 設 計</v>
          </cell>
        </row>
        <row r="5">
          <cell r="C5" t="str">
            <v xml:space="preserve"> 建　　設　　地</v>
          </cell>
          <cell r="E5" t="str">
            <v>フィリピン国</v>
          </cell>
          <cell r="F5" t="str">
            <v>ﾊﾞﾀ-ﾝ,ﾌﾞﾗｶﾝ,ﾇｴﾊﾞｴｼﾊ,ﾊﾟﾝﾊﾟﾝｶﾞ,ｻﾞﾝﾊﾞﾗｽ,ﾀ-ﾗｯｸ州</v>
          </cell>
          <cell r="K5" t="str">
            <v xml:space="preserve"> 積 算 時 点</v>
          </cell>
          <cell r="M5" t="str">
            <v xml:space="preserve">  平成10年 10月(1998年)</v>
          </cell>
        </row>
        <row r="6">
          <cell r="C6" t="str">
            <v xml:space="preserve"> 工　　　　　期</v>
          </cell>
          <cell r="E6" t="str">
            <v>1999 年 ６ 月初より 2000 年 3 月末まで ( 9.5 ｹ月間 )</v>
          </cell>
          <cell r="K6" t="str">
            <v xml:space="preserve"> 換 算 レ － ト</v>
          </cell>
          <cell r="M6" t="str">
            <v xml:space="preserve"> 1 US$=138.7円=40.8Peso</v>
          </cell>
        </row>
        <row r="7">
          <cell r="C7" t="str">
            <v>1. 用　　　　途</v>
          </cell>
          <cell r="E7" t="str">
            <v xml:space="preserve">医 　療 </v>
          </cell>
          <cell r="K7" t="str">
            <v xml:space="preserve"> 換 算 レ － ト</v>
          </cell>
          <cell r="M7" t="str">
            <v xml:space="preserve"> 1 Peso = 3.40 円</v>
          </cell>
        </row>
        <row r="8">
          <cell r="C8" t="str">
            <v>2. 敷 地  面 積</v>
          </cell>
          <cell r="E8">
            <v>33294</v>
          </cell>
          <cell r="F8" t="str">
            <v>m2</v>
          </cell>
          <cell r="G8" t="str">
            <v xml:space="preserve"> 3. 建築面積</v>
          </cell>
          <cell r="H8">
            <v>16160</v>
          </cell>
          <cell r="I8" t="str">
            <v>m2</v>
          </cell>
          <cell r="J8" t="str">
            <v xml:space="preserve"> 施 設 概 要</v>
          </cell>
          <cell r="K8" t="str">
            <v xml:space="preserve"> 地下 0階,地上 1階,軒高 3.7m (計)83 棟</v>
          </cell>
        </row>
        <row r="9">
          <cell r="C9" t="str">
            <v>4. 延 床  面 積</v>
          </cell>
          <cell r="E9">
            <v>16160</v>
          </cell>
          <cell r="F9" t="str">
            <v xml:space="preserve">m2 </v>
          </cell>
          <cell r="G9" t="str">
            <v xml:space="preserve"> 5. 面積内訳</v>
          </cell>
          <cell r="H9" t="str">
            <v>MCHC=2020.0 m2 :</v>
          </cell>
          <cell r="J9" t="str">
            <v>主体基礎構造</v>
          </cell>
          <cell r="K9" t="str">
            <v xml:space="preserve">  ＲＣ造 : 直 接 基 礎 </v>
          </cell>
        </row>
        <row r="10">
          <cell r="C10" t="str">
            <v>6. 施 工 床 面 積</v>
          </cell>
          <cell r="E10">
            <v>19018</v>
          </cell>
          <cell r="F10" t="str">
            <v>m2</v>
          </cell>
          <cell r="G10" t="str">
            <v>RHU=2460.0 m2: BHS=3600.0 m2:</v>
          </cell>
        </row>
        <row r="12">
          <cell r="E12" t="str">
            <v xml:space="preserve">        現 地 調 達</v>
          </cell>
          <cell r="H12" t="str">
            <v xml:space="preserve">     第 三 国 調 達</v>
          </cell>
          <cell r="K12" t="str">
            <v xml:space="preserve">  日 本 調 達</v>
          </cell>
          <cell r="N12" t="str">
            <v xml:space="preserve"> 構成比(%)</v>
          </cell>
        </row>
        <row r="13">
          <cell r="C13" t="str">
            <v>工　事　名　称</v>
          </cell>
          <cell r="E13" t="str">
            <v xml:space="preserve">  現地貨 ( Peso )</v>
          </cell>
          <cell r="G13" t="str">
            <v>円 換 算</v>
          </cell>
          <cell r="H13" t="str">
            <v xml:space="preserve">  第三国 ( US$ )</v>
          </cell>
          <cell r="J13" t="str">
            <v>円 換 算</v>
          </cell>
          <cell r="K13" t="str">
            <v xml:space="preserve">  日 本 円 (\) </v>
          </cell>
          <cell r="M13" t="str">
            <v>総 合 計</v>
          </cell>
          <cell r="N13" t="str">
            <v>単価</v>
          </cell>
        </row>
        <row r="14">
          <cell r="E14" t="str">
            <v xml:space="preserve"> Ａ</v>
          </cell>
          <cell r="F14" t="str">
            <v xml:space="preserve"> Ｂ</v>
          </cell>
          <cell r="H14" t="str">
            <v xml:space="preserve"> Ｃ</v>
          </cell>
          <cell r="I14" t="str">
            <v xml:space="preserve"> Ｄ</v>
          </cell>
          <cell r="M14" t="str">
            <v xml:space="preserve"> </v>
          </cell>
          <cell r="N14" t="str">
            <v>(千円／m2)</v>
          </cell>
        </row>
        <row r="15">
          <cell r="C15" t="str">
            <v xml:space="preserve"> 総 　事　 業　 費</v>
          </cell>
          <cell r="E15">
            <v>205568815</v>
          </cell>
          <cell r="F15">
            <v>0</v>
          </cell>
          <cell r="G15">
            <v>698933971</v>
          </cell>
          <cell r="H15">
            <v>0</v>
          </cell>
          <cell r="I15">
            <v>0</v>
          </cell>
          <cell r="J15">
            <v>0</v>
          </cell>
          <cell r="K15">
            <v>64919000</v>
          </cell>
          <cell r="M15">
            <v>763852971</v>
          </cell>
          <cell r="N15">
            <v>100</v>
          </cell>
        </row>
        <row r="16">
          <cell r="C16" t="str">
            <v>Ｉ. 建 築 建 設 費</v>
          </cell>
          <cell r="E16">
            <v>205568815</v>
          </cell>
          <cell r="F16">
            <v>0</v>
          </cell>
          <cell r="G16">
            <v>698933971</v>
          </cell>
          <cell r="H16">
            <v>0</v>
          </cell>
          <cell r="I16">
            <v>0</v>
          </cell>
          <cell r="J16">
            <v>0</v>
          </cell>
          <cell r="K16">
            <v>64919000</v>
          </cell>
          <cell r="M16">
            <v>763852971</v>
          </cell>
          <cell r="N16">
            <v>100</v>
          </cell>
          <cell r="O16">
            <v>100</v>
          </cell>
        </row>
        <row r="17">
          <cell r="C17" t="str">
            <v>Ａ.直 接 工 事 費</v>
          </cell>
          <cell r="E17">
            <v>205568815</v>
          </cell>
          <cell r="F17">
            <v>0</v>
          </cell>
          <cell r="G17">
            <v>698933971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698933971</v>
          </cell>
          <cell r="O17">
            <v>91.501113111465529</v>
          </cell>
        </row>
        <row r="18">
          <cell r="C18" t="str">
            <v xml:space="preserve"> １.建　築　費</v>
          </cell>
          <cell r="E18">
            <v>177146892</v>
          </cell>
          <cell r="F18">
            <v>0</v>
          </cell>
          <cell r="G18">
            <v>602299432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602299432</v>
          </cell>
        </row>
        <row r="19">
          <cell r="C19" t="str">
            <v>(1) 直接仮設</v>
          </cell>
          <cell r="E19">
            <v>5080885</v>
          </cell>
          <cell r="F19">
            <v>0</v>
          </cell>
          <cell r="G19">
            <v>17275009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17275009</v>
          </cell>
        </row>
        <row r="20">
          <cell r="C20" t="str">
            <v>(2) 地業工事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(3) 土 工 事</v>
          </cell>
          <cell r="E21">
            <v>1774839</v>
          </cell>
          <cell r="F21">
            <v>0</v>
          </cell>
          <cell r="G21">
            <v>6034452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6034452</v>
          </cell>
        </row>
        <row r="22">
          <cell r="C22" t="str">
            <v>(4) 躯体工事</v>
          </cell>
          <cell r="E22">
            <v>66767310</v>
          </cell>
          <cell r="F22">
            <v>0</v>
          </cell>
          <cell r="G22">
            <v>227008854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227008854</v>
          </cell>
        </row>
        <row r="23">
          <cell r="C23" t="str">
            <v>(5) 仕上工事</v>
          </cell>
          <cell r="E23">
            <v>103523858</v>
          </cell>
          <cell r="F23">
            <v>0</v>
          </cell>
          <cell r="G23">
            <v>351981117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351981117</v>
          </cell>
        </row>
        <row r="24">
          <cell r="C24" t="str">
            <v xml:space="preserve"> ２.設　備　費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(1) 電気設備工事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 xml:space="preserve"> 1. 受電・幹線動力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 xml:space="preserve"> 2. 照明器具設備等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 xml:space="preserve"> 3. 弱電設備等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(2) 給排水衛生設備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表"/>
      <sheetName val="NET表"/>
      <sheetName val="srt"/>
      <sheetName val="escon"/>
      <sheetName val="scope"/>
      <sheetName val="maker"/>
      <sheetName val="bq"/>
      <sheetName val="data profit"/>
      <sheetName val="0504"/>
      <sheetName val="profit"/>
      <sheetName val="sumpro"/>
      <sheetName val="sex"/>
      <sheetName val="概総括1"/>
      <sheetName val="BQ・"/>
      <sheetName val="NET・"/>
      <sheetName val="A"/>
      <sheetName val="AnalisaSIPIL RIIL"/>
      <sheetName val="PLUMBING"/>
      <sheetName val="DAF-1"/>
      <sheetName val="BAG-2"/>
      <sheetName val="HB me"/>
      <sheetName val="data_profit"/>
      <sheetName val="AnalisaSIPIL_RIIL"/>
      <sheetName val="Kihon-Jiko"/>
      <sheetName val="Summary"/>
      <sheetName val="Estimate"/>
      <sheetName val="환산표"/>
      <sheetName val="Currency Rate"/>
      <sheetName val="Pipe"/>
      <sheetName val="sort2"/>
      <sheetName val="tifico"/>
      <sheetName val="Submission Form"/>
      <sheetName val="An Arsitektur"/>
      <sheetName val="Unit Rate (2)"/>
      <sheetName val="An Struktur"/>
      <sheetName val="index"/>
      <sheetName val="#3E1_GCR"/>
      <sheetName val="data_profit2"/>
      <sheetName val="AnalisaSIPIL_RIIL2"/>
      <sheetName val="HB_me1"/>
      <sheetName val="An_Arsitektur1"/>
      <sheetName val="Unit_Rate_(2)1"/>
      <sheetName val="An_Struktur1"/>
      <sheetName val="Currency_Rate1"/>
      <sheetName val="Submission_Form1"/>
      <sheetName val="data_profit1"/>
      <sheetName val="AnalisaSIPIL_RIIL1"/>
      <sheetName val="HB_me"/>
      <sheetName val="An_Arsitektur"/>
      <sheetName val="Unit_Rate_(2)"/>
      <sheetName val="An_Struktur"/>
      <sheetName val="Currency_Rate"/>
      <sheetName val="Submission_Form"/>
      <sheetName val="Analisa"/>
      <sheetName val="No.1"/>
      <sheetName val="I-KAMAR"/>
      <sheetName val="DAF-2"/>
      <sheetName val="ana_str"/>
      <sheetName val="KH-Q1,Q2,01"/>
      <sheetName val="予算票"/>
      <sheetName val="Fill this out first___"/>
      <sheetName val="L-Mechanical"/>
      <sheetName val="BQ-MECHANICAL"/>
      <sheetName val="Ch"/>
      <sheetName val="analisa Str"/>
      <sheetName val="BQ-Tenis"/>
      <sheetName val="Arsitektur"/>
      <sheetName val="Material"/>
      <sheetName val="BOQ_Aula"/>
      <sheetName val="Prelim"/>
      <sheetName val="내역"/>
      <sheetName val="見積NET(SEM)"/>
      <sheetName val="설비2차"/>
      <sheetName val="설계내역서"/>
      <sheetName val="BJJIN"/>
      <sheetName val="Cover Daf-2"/>
      <sheetName val="HRG BAHAN &amp; UPAH okk"/>
      <sheetName val="7.공정표"/>
    </sheetNames>
    <sheetDataSet>
      <sheetData sheetId="0" refreshError="1">
        <row r="1">
          <cell r="Q1" t="str">
            <v>見積提出用掛率（NET確認時は "1" を入力の事）</v>
          </cell>
          <cell r="AA1" t="str">
            <v>見積方式</v>
          </cell>
        </row>
        <row r="2">
          <cell r="Q2" t="str">
            <v>区分け</v>
          </cell>
          <cell r="R2" t="str">
            <v>掛率</v>
          </cell>
          <cell r="S2" t="str">
            <v>備考</v>
          </cell>
          <cell r="Y2" t="str">
            <v>US$</v>
          </cell>
          <cell r="AA2" t="str">
            <v>複合単価は "1"を入力</v>
          </cell>
        </row>
        <row r="3">
          <cell r="Q3" t="str">
            <v>数量（ｍ物)</v>
          </cell>
          <cell r="R3">
            <v>1.3</v>
          </cell>
          <cell r="S3" t="str">
            <v>(BQ表unit内表示は"m"とする事)</v>
          </cell>
          <cell r="Y3" t="str">
            <v>US$</v>
          </cell>
          <cell r="AA3" t="str">
            <v>通常単価は "2"を入力</v>
          </cell>
        </row>
        <row r="4">
          <cell r="Q4" t="str">
            <v>主材 (1)</v>
          </cell>
          <cell r="R4">
            <v>1</v>
          </cell>
          <cell r="S4" t="str">
            <v>盤・変圧器類(TSRT)</v>
          </cell>
          <cell r="Y4" t="str">
            <v>YEN</v>
          </cell>
          <cell r="AA4">
            <v>1</v>
          </cell>
        </row>
        <row r="5">
          <cell r="Q5" t="str">
            <v>主材 (2)</v>
          </cell>
          <cell r="R5">
            <v>1</v>
          </cell>
          <cell r="S5" t="str">
            <v>日本側主材</v>
          </cell>
        </row>
        <row r="6">
          <cell r="Q6" t="str">
            <v>主材 (3)</v>
          </cell>
          <cell r="R6">
            <v>1</v>
          </cell>
          <cell r="S6" t="str">
            <v>照明等(TSRT)</v>
          </cell>
        </row>
        <row r="7">
          <cell r="Q7" t="str">
            <v>一般材</v>
          </cell>
          <cell r="R7">
            <v>1</v>
          </cell>
        </row>
        <row r="8">
          <cell r="Q8" t="str">
            <v>労務費</v>
          </cell>
          <cell r="R8">
            <v>1</v>
          </cell>
        </row>
      </sheetData>
      <sheetData sheetId="1" refreshError="1">
        <row r="68">
          <cell r="K68" t="str">
            <v>労務費</v>
          </cell>
        </row>
        <row r="69">
          <cell r="D69" t="str">
            <v>US$1=\</v>
          </cell>
          <cell r="E69">
            <v>116.05</v>
          </cell>
          <cell r="K69" t="str">
            <v>効率</v>
          </cell>
          <cell r="L69">
            <v>1</v>
          </cell>
        </row>
        <row r="70">
          <cell r="D70" t="str">
            <v>US$1=\</v>
          </cell>
          <cell r="E70">
            <v>116.05</v>
          </cell>
          <cell r="K70" t="str">
            <v>単価(US$)</v>
          </cell>
          <cell r="L70">
            <v>4.2699999999999996</v>
          </cell>
        </row>
        <row r="71">
          <cell r="D71" t="str">
            <v>US$1=US$</v>
          </cell>
          <cell r="E71">
            <v>1</v>
          </cell>
          <cell r="K71" t="str">
            <v>調整率</v>
          </cell>
          <cell r="L71">
            <v>1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K.TambahAC"/>
      <sheetName val="FH"/>
      <sheetName val="K.TambahFH"/>
      <sheetName val="Pipe"/>
      <sheetName val="valve"/>
      <sheetName val="valve 16k"/>
      <sheetName val="ASS-PL"/>
      <sheetName val="Fitting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-2"/>
      <sheetName val="CAT_HRG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TOTAL"/>
      <sheetName val="GRAND TOTAL"/>
      <sheetName val="BAG_2"/>
      <sheetName val="[BQ-PS&amp;A.xlsÝCAT_HRG"/>
      <sheetName val="Week (2)"/>
      <sheetName val="Bag_1"/>
      <sheetName val="DAFTAR 7"/>
      <sheetName val="DAF_1"/>
      <sheetName val="DAFTAR_8"/>
      <sheetName val="304-06"/>
      <sheetName val="304_06"/>
      <sheetName val="data grafik"/>
      <sheetName val="Cover"/>
      <sheetName val="HRG BHN"/>
      <sheetName val="Fill this out first___"/>
      <sheetName val="SAT-BHN"/>
      <sheetName val="Cover Daf_2"/>
      <sheetName val="_BQ-PS&amp;A.xlsÝCAT_HRG"/>
      <sheetName val="PAD-F"/>
      <sheetName val="Mall"/>
      <sheetName val="A"/>
      <sheetName val="Material"/>
      <sheetName val="S-Curve"/>
      <sheetName val="DETAIL"/>
      <sheetName val="Anl"/>
      <sheetName val="DivVII"/>
      <sheetName val="I_KAMAR"/>
      <sheetName val="Analisa"/>
      <sheetName val="rab - persiapan &amp; lantai-1"/>
      <sheetName val="DAFTAR HARGA"/>
      <sheetName val="BQ-E20-02(Rp)"/>
      <sheetName val="daf_3_OK_"/>
      <sheetName val="daf-3(OK)"/>
      <sheetName val="daf_7_OK_"/>
      <sheetName val="daf-7(OK)"/>
      <sheetName val="BQ"/>
      <sheetName val="LAMP_AB "/>
      <sheetName val="TE TS FA LAN MATV"/>
      <sheetName val="sched"/>
      <sheetName val="DAFTAR NO_1_PRELIM"/>
      <sheetName val="daftar harsat"/>
      <sheetName val="DAF_2"/>
      <sheetName val="DAF_3"/>
      <sheetName val="DAF_4"/>
      <sheetName val="BOQ KSN"/>
      <sheetName val="GRAND_TOTAL"/>
      <sheetName val="[BQ-PS&amp;A_xlsÝCAT_HRG"/>
      <sheetName val="Week_(2)"/>
      <sheetName val="合成単価作成表-BLDG"/>
      <sheetName val="合成単価作成表_BLDG"/>
      <sheetName val="COMM"/>
      <sheetName val="FINAL"/>
      <sheetName val="Sumber Daya"/>
      <sheetName val="SCHEDULE"/>
      <sheetName val="BOQ INTERN"/>
      <sheetName val="ANALYS EXTERN"/>
      <sheetName val="WELCOME"/>
      <sheetName val="BQ RESO"/>
      <sheetName val="REKAP INDIRECT"/>
      <sheetName val="CASH FLOW"/>
      <sheetName val="ORGANIZATION"/>
      <sheetName val="MATRIX"/>
      <sheetName val="SUMMARY IN"/>
      <sheetName val="PROGRAM"/>
      <sheetName val="INDIRECT COST"/>
      <sheetName val="rumus"/>
      <sheetName val="For RKAP OKOP"/>
      <sheetName val="Rekap"/>
      <sheetName val="Master Edit"/>
      <sheetName val="BOQ"/>
      <sheetName val="PERALATAN AHU"/>
      <sheetName val="AIR CURTAIN"/>
      <sheetName val="DUCTING "/>
      <sheetName val="DIFFUSER &amp; GRILLE "/>
      <sheetName val="PERALATAN EVB+CU"/>
      <sheetName val="PERALATAN FAN"/>
      <sheetName val="KATUP-KATUP"/>
      <sheetName val="PIPA CHILLER"/>
      <sheetName val="PIPA DRAIN"/>
      <sheetName val="PIPA REFRIGERANT"/>
      <sheetName val="POMPA CHILLER"/>
      <sheetName val="CATU DAYA LISTRIK"/>
      <sheetName val="DUCT"/>
      <sheetName val="Std-Spek EL"/>
      <sheetName val="Analisa Gabungan"/>
      <sheetName val="Sub"/>
      <sheetName val="Bill No 6 Koord _ Attendance"/>
      <sheetName val="ES-PARK"/>
      <sheetName val="ES_PARK"/>
      <sheetName val="Fill this out first..."/>
      <sheetName val="Bag_9"/>
      <sheetName val="Plat"/>
      <sheetName val="hsd"/>
      <sheetName val="anal_hs"/>
      <sheetName val="Payment Status"/>
      <sheetName val="DAF_2 "/>
      <sheetName val="DAFTAR_7"/>
      <sheetName val="data_grafik"/>
      <sheetName val="HRG_BHN"/>
      <sheetName val="Fill_this_out_first___"/>
      <sheetName val="Cover_Daf_2"/>
      <sheetName val="_BQ-PS&amp;A_xlsÝCAT_HRG"/>
      <sheetName val="DAFTAR_HARGA"/>
      <sheetName val="LAMP_AB_"/>
      <sheetName val="DAFTAR NO_2"/>
      <sheetName val="DAFTAR NO_3"/>
      <sheetName val="DAF-1"/>
      <sheetName val="Hargamat"/>
      <sheetName val="Break_down"/>
      <sheetName val="Harga Satuan"/>
      <sheetName val="FINISHING"/>
      <sheetName val="Alat"/>
      <sheetName val="atap"/>
      <sheetName val="04.GS"/>
      <sheetName val="RC-ANL"/>
      <sheetName val="PERSIAPAN"/>
      <sheetName val="Hrg Sat"/>
      <sheetName val="Rincian"/>
      <sheetName val="PPC"/>
      <sheetName val="Daf 1"/>
      <sheetName val="Bill of Qty MEP"/>
      <sheetName val="Bill-2"/>
      <sheetName val="PREM"/>
      <sheetName val="DAF-4"/>
      <sheetName val="DAF-2"/>
      <sheetName val="TOWN"/>
      <sheetName val="I-KAMAR"/>
      <sheetName val="DAFTAR NO_4"/>
      <sheetName val="AC"/>
      <sheetName val="Hsatbahan"/>
      <sheetName val="RAB"/>
      <sheetName val="FAK"/>
      <sheetName val="Resume"/>
      <sheetName val="Plafond"/>
      <sheetName val="CAT HRG"/>
      <sheetName val="upah"/>
      <sheetName val="Grand summary"/>
      <sheetName val="D2.8"/>
      <sheetName val="H.Satuan"/>
      <sheetName val="escon"/>
      <sheetName val="Ch"/>
      <sheetName val="Rev &amp; CI"/>
      <sheetName val="HARGA ALAT"/>
      <sheetName val="LISTRIK"/>
      <sheetName val="F ALARM"/>
      <sheetName val="DAF-3"/>
      <sheetName val="BAHAN"/>
      <sheetName val="REKAP_Akap"/>
      <sheetName val="ANA-HRG"/>
      <sheetName val="Equipment"/>
      <sheetName val="Cash Flow bulanan"/>
      <sheetName val="BQ-PS&amp;A"/>
      <sheetName val="Ahs_2"/>
      <sheetName val="Ahs_1"/>
      <sheetName val="GRAND_TOTAL1"/>
      <sheetName val="[BQ-PS&amp;A_xlsÝCAT_HRG1"/>
      <sheetName val="Week_(2)1"/>
      <sheetName val="DAFTAR_71"/>
      <sheetName val="_BQ-PS&amp;A_xlsÝCAT_HRG1"/>
      <sheetName val="Fill_this_out_first___1"/>
      <sheetName val="data_grafik1"/>
      <sheetName val="HRG_BHN1"/>
      <sheetName val="Cover_Daf_21"/>
      <sheetName val="6-MVAC"/>
      <sheetName val="Markup"/>
      <sheetName val="name"/>
      <sheetName val="Isolasi Luar Dalam"/>
      <sheetName val="Isolasi Luar"/>
      <sheetName val="eqp-rek"/>
      <sheetName val="Estimate"/>
      <sheetName val="Bill No 6 Koord &amp; Attendance"/>
      <sheetName val="B - Norelec"/>
      <sheetName val="LAL _ PASAR PAGI "/>
      <sheetName val="Analis_Tanah"/>
      <sheetName val="Plumbing"/>
      <sheetName val="Harga"/>
      <sheetName val="Panel,feeder,elek"/>
      <sheetName val="anal"/>
      <sheetName val="SAP"/>
      <sheetName val="umum"/>
      <sheetName val="analisa alat"/>
      <sheetName val="SUB LAIN2"/>
      <sheetName val="SUB ME"/>
      <sheetName val="SUB KUSEN"/>
      <sheetName val="analisa pekerjaan"/>
      <sheetName val="ars asrama "/>
      <sheetName val="str asrama"/>
      <sheetName val="mechanical asrama"/>
      <sheetName val="electrical asrama"/>
      <sheetName val="ME. Kelas"/>
      <sheetName val="ars kelas"/>
      <sheetName val="str kelas"/>
      <sheetName val="REKAP MERAH"/>
      <sheetName val="Sum"/>
      <sheetName val="harsat"/>
      <sheetName val="2.1"/>
      <sheetName val="2.2"/>
      <sheetName val="data"/>
      <sheetName val="REKAP GROSS"/>
      <sheetName val="str"/>
      <sheetName val="me"/>
      <sheetName val="COVER "/>
      <sheetName val="TOTAL "/>
      <sheetName val="dasboard"/>
      <sheetName val="AHS_Kusen"/>
      <sheetName val="harsat&amp;upah"/>
      <sheetName val="Anls"/>
      <sheetName val="upah_borong"/>
      <sheetName val="satuan_pek"/>
      <sheetName val="Mekanikal"/>
      <sheetName val="VLOOK"/>
      <sheetName val="Price"/>
      <sheetName val="A_2"/>
      <sheetName val="DAF-9"/>
      <sheetName val="Level"/>
      <sheetName val="Sheet1"/>
      <sheetName val="PKK"/>
      <sheetName val="Sumber_Daya"/>
      <sheetName val="BOQ_INTERN"/>
      <sheetName val="ANALYS_EXTERN"/>
      <sheetName val="BQ_RESO"/>
      <sheetName val="REKAP_INDIRECT"/>
      <sheetName val="CASH_FLOW"/>
      <sheetName val="SUMMARY_IN"/>
      <sheetName val="INDIRECT_COST"/>
      <sheetName val="rab_-_persiapan_&amp;_lantai-1"/>
      <sheetName val="daftar_harsat"/>
      <sheetName val="TE_TS_FA_LAN_MATV"/>
      <sheetName val="DAFTAR_NO_1_PRELIM"/>
      <sheetName val="HB"/>
      <sheetName val="D &amp; W sizes"/>
      <sheetName val="Hrg.Sat"/>
      <sheetName val="A2"/>
      <sheetName val="PIPA"/>
      <sheetName val="Elektrikal"/>
      <sheetName val="Bill_2"/>
      <sheetName val="ANALISA VALVE"/>
      <sheetName val="BQ-1A prelim"/>
      <sheetName val="Pipe"/>
      <sheetName val="Analisa Harga"/>
      <sheetName val="PMK"/>
      <sheetName val="LAMP-A"/>
      <sheetName val="Ahs. Pipa-Valve"/>
      <sheetName val="Ahs.Peralatan"/>
      <sheetName val="Analisa &amp; Upah"/>
      <sheetName val="Analisa 2"/>
      <sheetName val="Analisa  (2)"/>
      <sheetName val="AC-C"/>
      <sheetName val="BQ ARS"/>
      <sheetName val="Penjumlahan"/>
      <sheetName val="[BQ-PS&amp;A.xls�CAT_HRG"/>
      <sheetName val="_BQ-PS&amp;A.xls�CAT_HRG"/>
      <sheetName val="[BQ-PS&amp;A_xls�CAT_HRG"/>
      <sheetName val="_BQ-PS&amp;A_xls�CAT_HRG"/>
      <sheetName val="_AnaBah"/>
      <sheetName val="NAMES"/>
      <sheetName val="HB "/>
      <sheetName val="Harga Bahan &amp; Upah "/>
      <sheetName val="analisa struktur"/>
      <sheetName val="lokasari-el"/>
      <sheetName val="Lansekap"/>
      <sheetName val="TNH, PAGAR &amp; TURAP"/>
      <sheetName val="01A- RAB"/>
      <sheetName val="BAHAN UPAH"/>
      <sheetName val="Art"/>
      <sheetName val="AA_Eng"/>
      <sheetName val="U_rate"/>
      <sheetName val="Basic Price"/>
      <sheetName val="CPAoC"/>
      <sheetName val="Rekap Bill"/>
      <sheetName val="Bill"/>
      <sheetName val="Menu"/>
      <sheetName val="Daf Alat"/>
      <sheetName val="Jdw Alat"/>
      <sheetName val="Plant"/>
      <sheetName val="S Penawar"/>
      <sheetName val="Subkon"/>
      <sheetName val="O"/>
      <sheetName val="L_TIGA"/>
      <sheetName val="L-TIGA"/>
      <sheetName val="Pile"/>
      <sheetName val="Har-mat"/>
      <sheetName val="5-Peralatan"/>
      <sheetName val="Bag_1_prelim_"/>
      <sheetName val="BQ STR_BONGKARAN_Bag 2_5_"/>
      <sheetName val="Ana"/>
      <sheetName val="Bill rekap"/>
      <sheetName val="Bill of Qty"/>
      <sheetName val="Outline"/>
      <sheetName val="[BQ-PS&amp;A.xls?CAT_HRG"/>
      <sheetName val="_BQ-PS&amp;A.xls?CAT_HRG"/>
      <sheetName val="[BQ-PS&amp;A_xls?CAT_HRG"/>
      <sheetName val="_BQ-PS&amp;A_xls?CAT_HRG"/>
      <sheetName val="???????-BLDG"/>
      <sheetName val="???????_BLDG"/>
      <sheetName val="SAT-DAS"/>
      <sheetName val="K"/>
      <sheetName val="NK-BP"/>
      <sheetName val="luar"/>
      <sheetName val="RINC hotel"/>
      <sheetName val="RINC FIN T4 "/>
      <sheetName val="RINC FIN T4  _3_"/>
      <sheetName val="RINC FIN T4  _2_"/>
      <sheetName val="Harga "/>
      <sheetName val="BPS"/>
      <sheetName val="RTO"/>
      <sheetName val="Sche_R1"/>
      <sheetName val="Sche_R2"/>
      <sheetName val="FAC"/>
      <sheetName val="WCF"/>
      <sheetName val="EQA"/>
      <sheetName val="BUP"/>
      <sheetName val="Sche_Og"/>
      <sheetName val="Sche_R2B"/>
      <sheetName val="QPV"/>
      <sheetName val="Pay"/>
      <sheetName val="KOM-HAR1"/>
      <sheetName val="KOM-HAR2"/>
      <sheetName val="KOM-HAR4"/>
      <sheetName val="daffin"/>
      <sheetName val="Kolom UT"/>
      <sheetName val="COV_3"/>
      <sheetName val="BQ-IABK"/>
      <sheetName val="BQ_IABK"/>
      <sheetName val="IPL_SCHEDULE"/>
      <sheetName val="Analisa Harga Satuan"/>
      <sheetName val="_BQ-PS&amp;A.xls_CAT_HRG"/>
      <sheetName val="_BQ-PS&amp;A_xls_CAT_HRG"/>
      <sheetName val="_______-BLDG"/>
      <sheetName val="________BLDG"/>
      <sheetName val="TH XL"/>
      <sheetName val="THPDMoi  (2)"/>
      <sheetName val="lam-moi"/>
      <sheetName val="#REF"/>
      <sheetName val="thao-go"/>
      <sheetName val="t-h HA THE"/>
      <sheetName val="bhn-upah"/>
      <sheetName val="UPAH BAHAN"/>
      <sheetName val="2"/>
      <sheetName val="3"/>
      <sheetName val="4"/>
      <sheetName val="5"/>
      <sheetName val="6"/>
      <sheetName val="7.1"/>
      <sheetName val="7.2"/>
      <sheetName val="8"/>
      <sheetName val="GSMTOWER"/>
      <sheetName val="Pricing"/>
      <sheetName val="harga bahan"/>
      <sheetName val="L-4 Rutin"/>
      <sheetName val="DAF.ALAT"/>
      <sheetName val="UP_an"/>
      <sheetName val="BTL-Persiapan"/>
      <sheetName val="BTL-Bau"/>
      <sheetName val="BTL-alat"/>
      <sheetName val="AN-ALT"/>
      <sheetName val="#REF!"/>
      <sheetName val="Sat Bah _ Up"/>
      <sheetName val="ANA-C"/>
      <sheetName val="chitimc"/>
      <sheetName val="dongia (2)"/>
      <sheetName val="LKVL-CK-HT-GD1"/>
      <sheetName val="giathanh1"/>
      <sheetName val="gtrinh"/>
      <sheetName val="phuluc1"/>
      <sheetName val="TONG HOP VL-NC"/>
      <sheetName val="chitiet"/>
      <sheetName val="TONGKE3p "/>
      <sheetName val="TH VL, NC, DDHT Thanhphuoc"/>
      <sheetName val="DONGIA"/>
      <sheetName val="DON GIA"/>
      <sheetName val="TONGKE-HT"/>
      <sheetName val="DG"/>
      <sheetName val="dtxl"/>
      <sheetName val="CHITIET VL-NC-TT -1p"/>
      <sheetName val="TONG HOP VL-NC TT"/>
      <sheetName val="TNHCHINH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rab"/>
      <sheetName val="Concrete"/>
      <sheetName val="Harga Satuan Dasar"/>
      <sheetName val="analysis"/>
      <sheetName val="Hrg.mat.1"/>
      <sheetName val="Hrata bj (20x40)"/>
      <sheetName val="Ana CV(pen)."/>
      <sheetName val="1500P_3+0"/>
      <sheetName val="Vibro_Roller"/>
      <sheetName val="ANALISA KOEFF ESKALASI"/>
      <sheetName val="struktur tdk dipakai"/>
      <sheetName val="rab me (by owner) "/>
      <sheetName val="BQ (by owner)"/>
      <sheetName val="rab me (fisik)"/>
      <sheetName val="Daftar Harga Material"/>
      <sheetName val="CAT_HAR"/>
      <sheetName val="DAF_HARGA_PEK"/>
      <sheetName val="RABT"/>
      <sheetName val="Analisa STR"/>
      <sheetName val="ME_External"/>
      <sheetName val="Mall_ME"/>
      <sheetName val="Ijin"/>
      <sheetName val="Di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ico"/>
      <sheetName val="tifico[NO]"/>
      <sheetName val="tifico[Ext]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UM-PRO (4)"/>
      <sheetName val="SUM-PRO (3)"/>
      <sheetName val="SUM-PRO (2)"/>
      <sheetName val="SUM-PRO"/>
      <sheetName val="SEX (4)"/>
      <sheetName val="SEX (3)"/>
      <sheetName val="SEX (2)"/>
      <sheetName val="SEX"/>
      <sheetName val="scope"/>
      <sheetName val="MAKER"/>
      <sheetName val="PRO-PH3"/>
      <sheetName val="PRO-PH2"/>
      <sheetName val="PRO"/>
      <sheetName val="BQ"/>
      <sheetName val="equipment"/>
      <sheetName val="B - Norelec"/>
      <sheetName val="A"/>
      <sheetName val="AC"/>
      <sheetName val="lintec-sumicon"/>
      <sheetName val="Unit Rate"/>
      <sheetName val="Pipe"/>
      <sheetName val="SUM-PRO_(4)"/>
      <sheetName val="SUM-PRO_(3)"/>
      <sheetName val="SUM-PRO_(2)"/>
      <sheetName val="SEX_(4)"/>
      <sheetName val="SEX_(3)"/>
      <sheetName val="SEX_(2)"/>
      <sheetName val="B_-_Norelec"/>
      <sheetName val="tifico"/>
      <sheetName val="sort2"/>
      <sheetName val="Fill this out first___"/>
      <sheetName val="SUM-PRO_(4)1"/>
      <sheetName val="SUM-PRO_(3)1"/>
      <sheetName val="SUM-PRO_(2)1"/>
      <sheetName val="SEX_(4)1"/>
      <sheetName val="SEX_(3)1"/>
      <sheetName val="SEX_(2)1"/>
      <sheetName val="B_-_Norelec1"/>
      <sheetName val="Unit_Rate"/>
      <sheetName val="Fill_this_out_first___"/>
      <sheetName val="H.Satuan"/>
      <sheetName val="CAT_HAR"/>
      <sheetName val="Cover Daf-2"/>
      <sheetName val="I-KAMAR"/>
      <sheetName val="Cash Flow bulanan"/>
      <sheetName val="I_KAMAR"/>
      <sheetName val="BAG-2"/>
      <sheetName val="#REF"/>
      <sheetName val="Cover"/>
      <sheetName val="Daftar Upah"/>
      <sheetName val="harsat"/>
      <sheetName val="Bill of Qty MEP"/>
      <sheetName val="Material"/>
      <sheetName val="DSBDY"/>
      <sheetName val="4-Basic Price"/>
      <sheetName val="PRD 01-7"/>
      <sheetName val="PRD 01-8"/>
      <sheetName val="PRD 01-9"/>
      <sheetName val="PRD 01-10"/>
      <sheetName val="PRD 01-11"/>
      <sheetName val="PRD 01-3"/>
      <sheetName val="PRD 01-4"/>
      <sheetName val="NAMES"/>
      <sheetName val="Pers"/>
      <sheetName val="HM"/>
      <sheetName val="RAB AR&amp;STR"/>
      <sheetName val="HB "/>
      <sheetName val="Mat"/>
      <sheetName val="DAF-1"/>
      <sheetName val="COVERUSRP"/>
      <sheetName val="SITE"/>
      <sheetName val="ESCOND"/>
      <sheetName val="BQUSRP"/>
      <sheetName val=" Rencana Vol per Section"/>
      <sheetName val="HRG BHN"/>
      <sheetName val="EE-PROP"/>
      <sheetName val="Isolasi Luar Dalam"/>
      <sheetName val="Isolasi Luar"/>
      <sheetName val="Bahan"/>
      <sheetName val="GSMTOWER"/>
      <sheetName val="BQ-E20-02(Rp)"/>
      <sheetName val="RAB T-95 BK"/>
      <sheetName val="GTS I PS"/>
      <sheetName val="FINISHING"/>
      <sheetName val="SUM 200"/>
      <sheetName val="Kuantitas &amp; Harga"/>
      <sheetName val="Estimate"/>
      <sheetName val="L-Mechanical"/>
      <sheetName val="Faktor"/>
      <sheetName val="Plafond"/>
      <sheetName val="HARGA MATERIAL"/>
      <sheetName val="LOADDAT"/>
      <sheetName val="Fill this out first..."/>
      <sheetName val="Tabel Berat"/>
      <sheetName val="STRUKTUR"/>
      <sheetName val="Analisa STR"/>
      <sheetName val="JKT (2)"/>
      <sheetName val="Markup"/>
      <sheetName val="SUM-PRO_(4)2"/>
      <sheetName val="SUM-PRO_(3)2"/>
      <sheetName val="SUM-PRO_(2)2"/>
      <sheetName val="SEX_(4)2"/>
      <sheetName val="SEX_(3)2"/>
      <sheetName val="SEX_(2)2"/>
      <sheetName val="B_-_Norelec2"/>
      <sheetName val="Unit_Rate1"/>
      <sheetName val="Cover_Daf-2"/>
      <sheetName val="Fill_this_out_first___1"/>
      <sheetName val="Cash_Flow_bulanan"/>
      <sheetName val="H_Satuan"/>
      <sheetName val="Daftar_Upah"/>
      <sheetName val="Bill_of_Qty_MEP"/>
      <sheetName val="4-Basic_Price"/>
      <sheetName val="NET表"/>
      <sheetName val="BQ表"/>
      <sheetName val="DAFTAR 7"/>
      <sheetName val="JAD-PEL"/>
      <sheetName val="Div2"/>
      <sheetName val="TS"/>
      <sheetName val="SITE-E"/>
      <sheetName val="RAB_AR&amp;STR"/>
      <sheetName val="PRD_01-7"/>
      <sheetName val="PRD_01-8"/>
      <sheetName val="PRD_01-9"/>
      <sheetName val="PRD_01-10"/>
      <sheetName val="PRD_01-11"/>
      <sheetName val="PRD_01-3"/>
      <sheetName val="PRD_01-4"/>
      <sheetName val="NET?"/>
      <sheetName val="BQ?"/>
      <sheetName val="Prelim"/>
      <sheetName val="STR"/>
      <sheetName val="Sheet1"/>
      <sheetName val="351BQMCN"/>
      <sheetName val="Analisa"/>
      <sheetName val="D.1.7"/>
      <sheetName val="D.1.5"/>
      <sheetName val="D.2.3"/>
      <sheetName val="D.2.2"/>
      <sheetName val="D &amp; W sizes"/>
      <sheetName val="I-ME"/>
      <sheetName val="Steel-Twr"/>
      <sheetName val="hrg-sat.pek"/>
      <sheetName val="RAB"/>
      <sheetName val="struktur tdk dipakai"/>
      <sheetName val="NET_"/>
      <sheetName val="BQ_"/>
      <sheetName val="Urai _Resap pengikat"/>
      <sheetName val="index"/>
      <sheetName val="rekap ahs"/>
      <sheetName val="rekap-bi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P7" t="str">
            <v xml:space="preserve">B U D G E T A R Y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fit"/>
      <sheetName val="sum-pro"/>
      <sheetName val="sex"/>
      <sheetName val="dbp-060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board"/>
      <sheetName val="Rek Total"/>
      <sheetName val="Rek Arsit"/>
      <sheetName val="Arsit"/>
      <sheetName val="Rek Struk"/>
      <sheetName val="Struk"/>
      <sheetName val="Rek ME"/>
      <sheetName val="ME"/>
      <sheetName val="Rek Int"/>
      <sheetName val="Interior Melekat"/>
      <sheetName val="Rek SiteDevel"/>
      <sheetName val="Site Dev"/>
      <sheetName val="Sat Bah &amp; Up"/>
      <sheetName val="An HarSatPek"/>
      <sheetName val="Sat Bah _ Up"/>
      <sheetName val="Hargamat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0">
          <cell r="G20">
            <v>45000</v>
          </cell>
        </row>
        <row r="57">
          <cell r="G57">
            <v>4810</v>
          </cell>
        </row>
        <row r="58">
          <cell r="G58">
            <v>4810</v>
          </cell>
        </row>
      </sheetData>
      <sheetData sheetId="13" refreshError="1"/>
      <sheetData sheetId="14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va S (detail)"/>
      <sheetName val="NP"/>
      <sheetName val="simak"/>
      <sheetName val="map"/>
      <sheetName val="RKP"/>
      <sheetName val="RAB"/>
      <sheetName val="SDM"/>
      <sheetName val="LS"/>
      <sheetName val="MPU"/>
      <sheetName val="ANAL"/>
      <sheetName val="GR"/>
      <sheetName val="ANTEK-1"/>
      <sheetName val="SUB"/>
      <sheetName val="61004"/>
      <sheetName val="61005"/>
      <sheetName val="61006"/>
      <sheetName val="61007"/>
      <sheetName val="61008"/>
      <sheetName val="Sheet5"/>
      <sheetName val="Sheet4"/>
    </sheetNames>
    <sheetDataSet>
      <sheetData sheetId="0">
        <row r="63">
          <cell r="AH63">
            <v>85.529624418525856</v>
          </cell>
          <cell r="AL63">
            <v>96.600200332392873</v>
          </cell>
          <cell r="AP63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"/>
      <sheetName val="sheet1"/>
      <sheetName val="Sheet2"/>
      <sheetName val="Real Cost"/>
      <sheetName val="rincian biaya"/>
      <sheetName val="harga sat"/>
      <sheetName val="upah"/>
      <sheetName val="Bahan "/>
      <sheetName val="Analisa"/>
      <sheetName val="ES-aLL"/>
      <sheetName val="ana_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G19">
            <v>1353030000</v>
          </cell>
        </row>
        <row r="37">
          <cell r="G37">
            <v>19883254.907401443</v>
          </cell>
        </row>
        <row r="60">
          <cell r="G60">
            <v>2814678.728536048</v>
          </cell>
        </row>
        <row r="73">
          <cell r="G73">
            <v>1805173.5808807041</v>
          </cell>
        </row>
        <row r="86">
          <cell r="G86">
            <v>2155514.8537545586</v>
          </cell>
        </row>
        <row r="124">
          <cell r="G124">
            <v>26754834.324554987</v>
          </cell>
        </row>
        <row r="225">
          <cell r="G225">
            <v>318147649.39314324</v>
          </cell>
        </row>
        <row r="275">
          <cell r="G275">
            <v>40905140.635936216</v>
          </cell>
        </row>
        <row r="301">
          <cell r="G301">
            <v>4672264.4242790667</v>
          </cell>
        </row>
        <row r="312">
          <cell r="G312">
            <v>216004878.56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AT-HRG"/>
      <sheetName val="bag-1"/>
      <sheetName val="bag-2"/>
      <sheetName val="BAG-III"/>
      <sheetName val="BAG-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9">
          <cell r="J289">
            <v>44000</v>
          </cell>
        </row>
        <row r="293">
          <cell r="J293">
            <v>13800</v>
          </cell>
        </row>
        <row r="294">
          <cell r="J294">
            <v>10000</v>
          </cell>
        </row>
        <row r="310">
          <cell r="J310">
            <v>18600</v>
          </cell>
        </row>
        <row r="311">
          <cell r="J311">
            <v>13500</v>
          </cell>
        </row>
        <row r="312">
          <cell r="J312">
            <v>11100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29">
          <cell r="F29" t="str">
            <v>PENAWAR</v>
          </cell>
        </row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-FIN"/>
      <sheetName val="Spek Kusen"/>
      <sheetName val="Sheet1"/>
      <sheetName val="Kusen"/>
      <sheetName val="AN-Prelim"/>
      <sheetName val="AN-M&amp;E"/>
      <sheetName val="Analisa"/>
      <sheetName val="BD"/>
      <sheetName val="Gross Area"/>
      <sheetName val="Vol-M&amp;E"/>
      <sheetName val="T-Sch"/>
      <sheetName val="Remark"/>
      <sheetName val="TOTAL"/>
      <sheetName val="PRELIM"/>
      <sheetName val="RUKAN"/>
      <sheetName val="SAP"/>
      <sheetName val="PPC"/>
      <sheetName val="G_SUMMARY"/>
      <sheetName val="Daf 1"/>
      <sheetName val="DATA"/>
      <sheetName val="B - Norelec"/>
      <sheetName val="B _ Norelec"/>
      <sheetName val="Isolasi Luar Dalam"/>
      <sheetName val="Isolasi Luar"/>
      <sheetName val="Koef"/>
      <sheetName val="Material"/>
      <sheetName val="rab me (by owner) "/>
      <sheetName val="BQ (by owner)"/>
      <sheetName val="rab me (fisik)"/>
      <sheetName val="Spek_Kusen"/>
      <sheetName val="Gross_Area"/>
      <sheetName val="harsat"/>
      <sheetName val="UMUM"/>
      <sheetName val="plumbing"/>
      <sheetName val="Spek_Kusen1"/>
      <sheetName val="Gross_Area1"/>
      <sheetName val="A"/>
      <sheetName val="BQ"/>
      <sheetName val="div2"/>
      <sheetName val="TS add-01"/>
      <sheetName val="Harga"/>
      <sheetName val="CH"/>
      <sheetName val="H.Satuan"/>
      <sheetName val="dongia (2)"/>
      <sheetName val="LKVL-CK-HT-GD1"/>
      <sheetName val="giathanh1"/>
      <sheetName val="HB "/>
      <sheetName val="ESCON"/>
      <sheetName val="bhn"/>
      <sheetName val="Ahs.2"/>
      <sheetName val="Ahs.1"/>
      <sheetName val="Compare"/>
      <sheetName val="Kuantitas &amp; Harga"/>
      <sheetName val="AHS Marka"/>
      <sheetName val="analisa ARS"/>
      <sheetName val="Upah"/>
      <sheetName val="Currency Rate"/>
      <sheetName val="Surat"/>
      <sheetName val="Input"/>
      <sheetName val="URAIAN "/>
      <sheetName val="LS-Rutin"/>
      <sheetName val="Steel-Twr"/>
      <sheetName val="I-KAMAR"/>
      <sheetName val="HRG BHN"/>
      <sheetName val="DAF-1"/>
      <sheetName val="BAG-III"/>
      <sheetName val="MK"/>
      <sheetName val="DIV.3"/>
      <sheetName val="DIV.8"/>
      <sheetName val="Bahan "/>
      <sheetName val="Pekerjaan "/>
      <sheetName val="Rab"/>
      <sheetName val="BoQ C4"/>
      <sheetName val="STR"/>
      <sheetName val="RAP"/>
      <sheetName val="struktur"/>
      <sheetName val="LOADDAT"/>
      <sheetName val="kode rekening"/>
      <sheetName val="HS_TRG"/>
      <sheetName val="anal"/>
      <sheetName val="struktur tdk dipakai"/>
      <sheetName val="BOQ Permata Senayan 09 Juni 200"/>
      <sheetName val="B___Norelec"/>
      <sheetName val="BoQ_C4"/>
      <sheetName val="Rekapitulasi Harga Satuan"/>
      <sheetName val="Daftar Harga Material"/>
      <sheetName val="Cash Flow bulanan"/>
      <sheetName val="BQ &amp; Harga"/>
      <sheetName val="major tems"/>
      <sheetName val="Daf.Harga-Upah"/>
      <sheetName val="351BQMCN"/>
      <sheetName val="BasicPrice"/>
      <sheetName val="ana_str"/>
      <sheetName val="Panel,feeder,elek"/>
      <sheetName val="Bill of Qty MEP"/>
      <sheetName val="Basic Price"/>
      <sheetName val="Sat Bah &amp; Up"/>
      <sheetName val="Sat Bah _ Up"/>
      <sheetName val="bahan"/>
      <sheetName val="Peralatan"/>
      <sheetName val="HSD Alat"/>
      <sheetName val="HSD Bahan"/>
      <sheetName val="ANA"/>
      <sheetName val="REK"/>
      <sheetName val="HSD Upah"/>
      <sheetName val="HB"/>
      <sheetName val="Rate"/>
      <sheetName val="5-ALAT(1)"/>
      <sheetName val="DAF_2"/>
      <sheetName val="INF"/>
      <sheetName val="AN-RC"/>
      <sheetName val="ah sanitary"/>
      <sheetName val="Up &amp; bhn"/>
      <sheetName val="INPUT 3"/>
      <sheetName val="INPUT 2"/>
      <sheetName val="prog-mgu"/>
      <sheetName val="Fill this out first..."/>
      <sheetName val="PC"/>
      <sheetName val="KoefExc_Dump_Vibro"/>
      <sheetName val="KODE BAHAN"/>
      <sheetName val="INPUT AGST"/>
      <sheetName val="KODE UPAH"/>
      <sheetName val="Peralatan Utama"/>
      <sheetName val="Sheet2"/>
      <sheetName val="Sheet3"/>
      <sheetName val="Personnel"/>
      <sheetName val="jobhist"/>
      <sheetName val="name"/>
      <sheetName val="Kolam"/>
      <sheetName val="Jembatan I"/>
      <sheetName val="SAT UPAH RAPI"/>
      <sheetName val="SUB-KON"/>
      <sheetName val="STAF"/>
      <sheetName val="ALAT"/>
      <sheetName val="SAT-BHN"/>
      <sheetName val="Metode"/>
      <sheetName val="hrg-dsr"/>
      <sheetName val="DCF"/>
      <sheetName val="BQ_E20_02_Rp_"/>
      <sheetName val="BQ-1A"/>
      <sheetName val="REKAP PER BUILDING"/>
      <sheetName val="Bide-bq-int"/>
      <sheetName val="KODE"/>
      <sheetName val="Q'ty"/>
      <sheetName val="railing"/>
      <sheetName val="arab"/>
      <sheetName val="Cover"/>
      <sheetName val="Analisa STR"/>
      <sheetName val="NP 7"/>
      <sheetName val="Analisa Harga Satuan"/>
      <sheetName val="Urai _Resap pengikat"/>
      <sheetName val="A1"/>
      <sheetName val="Kuantitas"/>
      <sheetName val="BO alat"/>
      <sheetName val="Analisa Quarry"/>
      <sheetName val="Informasi"/>
      <sheetName val="JSiar"/>
      <sheetName val="B___Norelec1"/>
      <sheetName val="BoQ_C41"/>
      <sheetName val="B_-_Norelec"/>
      <sheetName val="kode_rekening"/>
      <sheetName val="Currency_Rate"/>
      <sheetName val="Mob"/>
      <sheetName val="Analisa RAP"/>
      <sheetName val="Bahan B"/>
      <sheetName val="Sub"/>
      <sheetName val="Telusur"/>
      <sheetName val="Upah B"/>
      <sheetName val="Analisa RAB"/>
      <sheetName val="L1"/>
      <sheetName val="SUM_Steel-Strc"/>
      <sheetName val="H_Dasr 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7">
          <cell r="AB17">
            <v>1.0249999999999999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TE TS FA LAN MATV"/>
      <sheetName val="ESCON"/>
      <sheetName val="I-KAMAR"/>
      <sheetName val="I_KAMAR"/>
      <sheetName val="BAG-2"/>
      <sheetName val="rumus"/>
      <sheetName val="met bab3"/>
      <sheetName val="anal bab8"/>
      <sheetName val="Cash Flow bulanan"/>
      <sheetName val="KY-BAND"/>
      <sheetName val="plumbing"/>
      <sheetName val="Kuantitas _ Harga"/>
      <sheetName val="Isolasi Luar Dalam"/>
      <sheetName val="Isolasi Luar"/>
      <sheetName val="BASEMENT"/>
      <sheetName val="Anls"/>
      <sheetName val="Resume_Analisa"/>
      <sheetName val="DivVII"/>
      <sheetName val="HarSat"/>
      <sheetName val="FINISHING"/>
      <sheetName val="SAP"/>
      <sheetName val="Ahs.2"/>
      <sheetName val="Ahs.1"/>
      <sheetName val="STD GD.UGD"/>
      <sheetName val="BAHAN _ UPAH_2"/>
      <sheetName val="FM.MKT.009"/>
      <sheetName val="chitimc"/>
      <sheetName val="dongia (2)"/>
      <sheetName val="LKVL-CK-HT-GD1"/>
      <sheetName val="giathanh1"/>
      <sheetName val="DAF-1"/>
      <sheetName val="#REF!"/>
      <sheetName val="bahan"/>
      <sheetName val="Alat Kerja"/>
      <sheetName val="RAB AR&amp;STR"/>
      <sheetName val="BCA 4414"/>
      <sheetName val="Sat Bah &amp; Up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NALISA"/>
      <sheetName val="RAB"/>
    </sheetNames>
    <sheetDataSet>
      <sheetData sheetId="0" refreshError="1">
        <row r="14">
          <cell r="F14">
            <v>20000</v>
          </cell>
        </row>
      </sheetData>
      <sheetData sheetId="1" refreshError="1">
        <row r="8">
          <cell r="E8">
            <v>4900</v>
          </cell>
        </row>
        <row r="9">
          <cell r="E9">
            <v>5500</v>
          </cell>
        </row>
        <row r="10">
          <cell r="E10">
            <v>6600</v>
          </cell>
        </row>
        <row r="11">
          <cell r="E11">
            <v>8200</v>
          </cell>
        </row>
        <row r="12">
          <cell r="E12">
            <v>8800</v>
          </cell>
        </row>
        <row r="13">
          <cell r="E13">
            <v>9400</v>
          </cell>
        </row>
        <row r="14">
          <cell r="E14">
            <v>8500</v>
          </cell>
        </row>
        <row r="15">
          <cell r="E15">
            <v>9400</v>
          </cell>
        </row>
        <row r="17">
          <cell r="E17">
            <v>8500</v>
          </cell>
        </row>
        <row r="18">
          <cell r="E18">
            <v>9400</v>
          </cell>
        </row>
        <row r="19">
          <cell r="E19">
            <v>9400</v>
          </cell>
        </row>
        <row r="20">
          <cell r="E20">
            <v>7700</v>
          </cell>
        </row>
        <row r="21">
          <cell r="E21">
            <v>8800</v>
          </cell>
        </row>
        <row r="23">
          <cell r="E23">
            <v>9900</v>
          </cell>
        </row>
        <row r="24">
          <cell r="E24">
            <v>13200</v>
          </cell>
        </row>
        <row r="26">
          <cell r="E26">
            <v>11000</v>
          </cell>
        </row>
        <row r="27">
          <cell r="E27">
            <v>16500</v>
          </cell>
        </row>
        <row r="28">
          <cell r="E28">
            <v>8200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"/>
      <sheetName val="rkp"/>
      <sheetName val="usaid"/>
      <sheetName val="anal"/>
      <sheetName val="harsat"/>
      <sheetName val="anal-2"/>
      <sheetName val="antek"/>
      <sheetName val="LAIN"/>
      <sheetName val="STR"/>
      <sheetName val="kist"/>
      <sheetName val="drrt-1"/>
      <sheetName val="drrt-2"/>
      <sheetName val="ANTEK3"/>
      <sheetName val="ORET2AN"/>
      <sheetName val="rkp-vol"/>
      <sheetName val="rab"/>
      <sheetName val="prelim-1"/>
      <sheetName val="prelim-2"/>
      <sheetName val="anal-1"/>
      <sheetName val="ANTEK-1"/>
      <sheetName val="ANTEK-2"/>
      <sheetName val="test"/>
      <sheetName val="IDC"/>
      <sheetName val="61004"/>
      <sheetName val="61005"/>
      <sheetName val="61006"/>
      <sheetName val="61007"/>
      <sheetName val="61008"/>
      <sheetName val="plant"/>
      <sheetName val="Summary"/>
      <sheetName val="rai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M57">
            <v>0</v>
          </cell>
        </row>
        <row r="126">
          <cell r="M126">
            <v>121310723.95</v>
          </cell>
        </row>
        <row r="127">
          <cell r="M127">
            <v>164911544.94999999</v>
          </cell>
        </row>
        <row r="128">
          <cell r="M128">
            <v>2534400000</v>
          </cell>
        </row>
        <row r="129">
          <cell r="M129">
            <v>3088800000</v>
          </cell>
        </row>
        <row r="130">
          <cell r="M130">
            <v>3227400000</v>
          </cell>
        </row>
        <row r="131">
          <cell r="M131">
            <v>4851000000</v>
          </cell>
        </row>
        <row r="204">
          <cell r="M204">
            <v>23527.23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"/>
      <sheetName val="Ins Pnl"/>
      <sheetName val="Pen SK"/>
      <sheetName val="Ins Pen"/>
      <sheetName val="RKK"/>
      <sheetName val="Genset"/>
      <sheetName val="Tel"/>
      <sheetName val="TS"/>
      <sheetName val="FA"/>
      <sheetName val="LAN"/>
      <sheetName val="RKL"/>
      <sheetName val="MATV"/>
      <sheetName val="CCTV"/>
      <sheetName val="Rekap"/>
      <sheetName val="RK Kbl"/>
      <sheetName val="Pnl Pen Ptr"/>
      <sheetName val="TE TS FA LAN MATV"/>
      <sheetName val="bd pabx"/>
      <sheetName val="BQ blat"/>
      <sheetName val="Nego 2006"/>
      <sheetName val="FINISHING"/>
      <sheetName val="Bahan "/>
      <sheetName val="Upah"/>
      <sheetName val="Koef"/>
      <sheetName val="anal"/>
      <sheetName val="H.Satuan"/>
      <sheetName val="Harga Satuan"/>
      <sheetName val="Analisa"/>
      <sheetName val="SAT-BHN"/>
      <sheetName val="Panel,feeder,elek"/>
      <sheetName val="CBD"/>
      <sheetName val="Bill sipil"/>
      <sheetName val="COA"/>
      <sheetName val="Upah_Bahan"/>
      <sheetName val="Pekerjaan "/>
      <sheetName val="rekap1"/>
      <sheetName val="A+Supl."/>
      <sheetName val="7"/>
      <sheetName val="DAF-2"/>
      <sheetName val="Bag_1"/>
      <sheetName val="DAFTAR 7"/>
      <sheetName val="DAF_1"/>
      <sheetName val="DAFTAR_8"/>
      <sheetName val="Material"/>
      <sheetName val="UPH,BHN,ALT"/>
      <sheetName val="Analis harga"/>
      <sheetName val="SAT_BHN"/>
      <sheetName val="rab"/>
      <sheetName val="Cover"/>
      <sheetName val="Beton"/>
      <sheetName val="Aspal (2)"/>
      <sheetName val="Relok-PJU"/>
      <sheetName val="AHSbj"/>
      <sheetName val="Ch"/>
      <sheetName val="Lansekap"/>
      <sheetName val="Currency Rate"/>
      <sheetName val="Harga "/>
      <sheetName val="I_KAMAR"/>
      <sheetName val="HARGA ALAT"/>
      <sheetName val="BQ-E20-02(Rp)"/>
      <sheetName val="Listrik"/>
      <sheetName val="BQ_E20_02_R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66">
          <cell r="F66">
            <v>15100000</v>
          </cell>
        </row>
        <row r="76">
          <cell r="F76">
            <v>6750000</v>
          </cell>
        </row>
        <row r="77">
          <cell r="F77">
            <v>900000</v>
          </cell>
        </row>
        <row r="78">
          <cell r="F78">
            <v>790000</v>
          </cell>
        </row>
        <row r="79">
          <cell r="F79">
            <v>505000</v>
          </cell>
        </row>
        <row r="80">
          <cell r="F80">
            <v>135000</v>
          </cell>
        </row>
        <row r="81">
          <cell r="F81">
            <v>170000</v>
          </cell>
        </row>
        <row r="82">
          <cell r="F82">
            <v>1255000</v>
          </cell>
        </row>
        <row r="83">
          <cell r="F83">
            <v>1855000</v>
          </cell>
        </row>
        <row r="84">
          <cell r="F84">
            <v>1505000</v>
          </cell>
        </row>
        <row r="85">
          <cell r="F85">
            <v>1855000</v>
          </cell>
        </row>
        <row r="86">
          <cell r="F86">
            <v>1655000</v>
          </cell>
        </row>
        <row r="87">
          <cell r="F87">
            <v>1005000</v>
          </cell>
        </row>
        <row r="88">
          <cell r="F88">
            <v>1525000</v>
          </cell>
        </row>
        <row r="89">
          <cell r="F89">
            <v>850000</v>
          </cell>
        </row>
        <row r="90">
          <cell r="F90">
            <v>14150000</v>
          </cell>
        </row>
        <row r="91">
          <cell r="F91">
            <v>38500000</v>
          </cell>
        </row>
        <row r="93">
          <cell r="F93">
            <v>3000000</v>
          </cell>
        </row>
        <row r="94">
          <cell r="F94">
            <v>5000000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YA"/>
      <sheetName val="AK-1"/>
      <sheetName val="AK-2"/>
      <sheetName val="MAP"/>
      <sheetName val="MAP-OPT"/>
      <sheetName val="REKAP-OPT"/>
      <sheetName val="RAB-OPT"/>
      <sheetName val="VOL"/>
      <sheetName val="HARSAT"/>
      <sheetName val="ANALISA"/>
      <sheetName val="ANTEK2"/>
      <sheetName val="ANTEK"/>
      <sheetName val="61004"/>
      <sheetName val="61005"/>
      <sheetName val="61006"/>
      <sheetName val="61007"/>
      <sheetName val="61008"/>
      <sheetName val="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6">
          <cell r="I46">
            <v>6510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 SCHEDULE-1"/>
      <sheetName val="ORGA-CHART"/>
      <sheetName val="maker-m"/>
      <sheetName val="maker-e"/>
      <sheetName val="sex-7bln"/>
      <sheetName val="srt-bq"/>
      <sheetName val="sex-7bln-r1"/>
      <sheetName val="Profite"/>
      <sheetName val="summary"/>
      <sheetName val="PRICE"/>
      <sheetName val="BQ PLAMBING - SEMANAN"/>
      <sheetName val="BQ PK - SEMANAN"/>
      <sheetName val="BQ AC- SEMANAN"/>
      <sheetName val="BQ ELEKTRIKAL - SEMANAN"/>
      <sheetName val="BQ FIRE ALARM - SEMANAN"/>
      <sheetName val="BQ TATA SUARA - SEMANAN"/>
      <sheetName val="BQ TELPON - SEMANAN"/>
      <sheetName val="BQ MATV - SEMA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"/>
      <sheetName val="SUMPRO"/>
      <sheetName val="sex"/>
      <sheetName val="dbp-0601"/>
      <sheetName val="PROTECTION "/>
      <sheetName val="GTS I PS"/>
      <sheetName val="RAB"/>
      <sheetName val="dasboard"/>
      <sheetName val="AHS_Kusen"/>
      <sheetName val="harsat&amp;upah"/>
      <sheetName val="BQ AC- SEMANAN"/>
      <sheetName val="AFORM-BQR"/>
      <sheetName val="Currency Rate"/>
      <sheetName val="I-KAMAR"/>
      <sheetName val="I_KAMAR"/>
      <sheetName val="boq"/>
      <sheetName val="BOW"/>
      <sheetName val="GTS_I_PS"/>
      <sheetName val="BQ_AC-_SEMANAN"/>
      <sheetName val="Currency_Rate"/>
      <sheetName val="AC"/>
      <sheetName val="capacity"/>
      <sheetName val="Man power"/>
      <sheetName val="RINC FIN T4  _3_"/>
      <sheetName val="RINC FIN T4  _2_"/>
      <sheetName val="STR"/>
      <sheetName val="p_luar"/>
      <sheetName val="fin SB"/>
      <sheetName val="FIN PARKIR"/>
      <sheetName val="RINC FIN T4 "/>
      <sheetName val="daffin"/>
      <sheetName val="Markup"/>
      <sheetName val="GTS_I_PS1"/>
      <sheetName val="BQ_AC-_SEMANAN1"/>
      <sheetName val="Currency_Rate1"/>
      <sheetName val="Bill.1.VAC-Supply-A"/>
      <sheetName val="HARSAT"/>
      <sheetName val="Rek_SA"/>
      <sheetName val="ES_T_B_C"/>
      <sheetName val="Rekap Addendum"/>
      <sheetName val="AHAS1"/>
      <sheetName val="LOADDAT"/>
      <sheetName val="Plat"/>
      <sheetName val="Urai _Resap pengikat"/>
      <sheetName val="STAF"/>
      <sheetName val="COVER"/>
      <sheetName val="BANGUNAN PENUNJANG"/>
      <sheetName val="Cash Flow bulanan"/>
      <sheetName val="Menu"/>
      <sheetName val="Daf Harga"/>
      <sheetName val="Bill"/>
      <sheetName val="Rekap Bill"/>
      <sheetName val="An_ Harga"/>
      <sheetName val="L-Mechanical"/>
      <sheetName val="GTS_I_PS2"/>
      <sheetName val="BQ_AC-_SEMANAN2"/>
      <sheetName val="Currency_Rate2"/>
      <sheetName val="Man_power"/>
      <sheetName val="BAG_2"/>
      <sheetName val="Basic Price"/>
      <sheetName val="Agregat Halus _ Kasar"/>
      <sheetName val="Peralatan"/>
      <sheetName val="div 8"/>
      <sheetName val="div 2"/>
      <sheetName val="div 3"/>
      <sheetName val="div 4"/>
      <sheetName val="div 5"/>
      <sheetName val="div 6"/>
      <sheetName val="div 7"/>
      <sheetName val="div 9"/>
      <sheetName val="L4_PemelRutin"/>
      <sheetName val="Rekap Biaya"/>
      <sheetName val="Informasi"/>
      <sheetName val="H.Satuan"/>
      <sheetName val="LISTRIK"/>
      <sheetName val="F ALARM"/>
      <sheetName val="INDEKS"/>
      <sheetName val="JABATAN"/>
      <sheetName val="DATA"/>
      <sheetName val="Z"/>
      <sheetName val="Cash2"/>
      <sheetName val="Analisa"/>
      <sheetName val="Harsat Bahan"/>
      <sheetName val="Harsat Upah"/>
      <sheetName val="tifico"/>
      <sheetName val="Kolom UT"/>
      <sheetName val="Perhit.Alat"/>
      <sheetName val="TOTAL"/>
      <sheetName val="r.tank"/>
      <sheetName val="prelim"/>
      <sheetName val="BQ ARS"/>
      <sheetName val="SAT-BHN"/>
      <sheetName val="A"/>
      <sheetName val="TENAGA"/>
      <sheetName val="Rekapitulasi"/>
      <sheetName val="Rekap RAB_kl"/>
      <sheetName val="RAB_KL"/>
      <sheetName val="Rekap RAB_Amd"/>
      <sheetName val="RAB_Amd"/>
      <sheetName val="REKAP_Dftr_Kuan_Hrg_Amd"/>
      <sheetName val="Dftr_Kuan_Hrg Amd"/>
      <sheetName val="struktur tdk dipakai"/>
      <sheetName val="schalt"/>
      <sheetName val="schtng"/>
      <sheetName val="schbhn"/>
      <sheetName val="luar Apart"/>
      <sheetName val="Anal"/>
      <sheetName val="RAB-NEGO"/>
      <sheetName val="Bill rekap"/>
      <sheetName val="jadw"/>
      <sheetName val="Public Area"/>
      <sheetName val="BM"/>
      <sheetName val="Material"/>
      <sheetName val="luar"/>
      <sheetName val="RINC hotel"/>
      <sheetName val="SITE-E"/>
      <sheetName val="Daf 1"/>
      <sheetName val="DAF_1"/>
      <sheetName val="GTS_I_PS3"/>
      <sheetName val="BQ_AC-_SEMANAN3"/>
      <sheetName val="Cash_Flow_bulanan"/>
      <sheetName val="fin_SB"/>
      <sheetName val="FIN_PARKIR"/>
      <sheetName val="RINC_FIN_T4_"/>
      <sheetName val="RINC_FIN_T4___3_"/>
      <sheetName val="RINC_FIN_T4___2_"/>
      <sheetName val="Currency_Rate3"/>
      <sheetName val="Daf_Harga"/>
      <sheetName val="Rekap_Bill"/>
      <sheetName val="An__Harga"/>
      <sheetName val="Basic_Price"/>
      <sheetName val="Agregat_Halus___Kasar"/>
      <sheetName val="div_8"/>
      <sheetName val="div_2"/>
      <sheetName val="div_3"/>
      <sheetName val="div_4"/>
      <sheetName val="div_5"/>
      <sheetName val="div_6"/>
      <sheetName val="div_7"/>
      <sheetName val="div_9"/>
      <sheetName val="Rekap_Biaya"/>
      <sheetName val="Bill_1_VAC-Supply-A"/>
      <sheetName val="Man_power1"/>
      <sheetName val="Rekap_Addendum"/>
      <sheetName val="BANGUNAN_PENUNJANG"/>
      <sheetName val="Harsat_Bahan"/>
      <sheetName val="Harsat_Upah"/>
      <sheetName val="r_tank"/>
      <sheetName val="BQ_ARS"/>
      <sheetName val="F_ALARM"/>
      <sheetName val="Rekap_RAB_kl"/>
      <sheetName val="Rekap_RAB_Amd"/>
      <sheetName val="Dftr_Kuan_Hrg_Amd"/>
      <sheetName val="bahan-mos"/>
      <sheetName val="Ch"/>
      <sheetName val="SDY"/>
      <sheetName val="Perhitungan RAB"/>
      <sheetName val="Rencana Anggaran Biaya"/>
      <sheetName val="Harga Satuan"/>
      <sheetName val="ANALISA SNI'13 "/>
      <sheetName val="VAC-1"/>
      <sheetName val="bahan"/>
      <sheetName val="DKH"/>
      <sheetName val="SUMMARY"/>
      <sheetName val="SPOOL"/>
      <sheetName val="대비표"/>
      <sheetName val="SAP"/>
      <sheetName val="TE TS FA LAN MATV"/>
      <sheetName val="安装"/>
      <sheetName val="L-TIGA"/>
      <sheetName val="Man Power &amp; Comp"/>
      <sheetName val="Grand summary"/>
      <sheetName val="磨煤加压"/>
      <sheetName val="RAB-ME"/>
      <sheetName val="hrg dasar"/>
      <sheetName val="Ahs.2"/>
      <sheetName val="Ahs.1"/>
      <sheetName val="Sheet1"/>
      <sheetName val="daf-3(OK)"/>
      <sheetName val="BQ-E20-02(Rp)"/>
      <sheetName val="daf-7(OK)"/>
      <sheetName val="DAF-2"/>
      <sheetName val="bahan "/>
      <sheetName val="STRUCTURE"/>
      <sheetName val="Tender Review"/>
      <sheetName val="Elec_ins"/>
      <sheetName val="Elec-ins"/>
      <sheetName val="#REF"/>
      <sheetName val="DONGIA"/>
      <sheetName val="dtxl"/>
      <sheetName val="TONGKE-HT"/>
      <sheetName val="phuluc1"/>
      <sheetName val="lam-moi"/>
      <sheetName val="chitimc"/>
      <sheetName val="THPDMoi  (2)"/>
      <sheetName val="giathanh1"/>
      <sheetName val="t-h HA THE"/>
      <sheetName val="CHITIET VL-NC-TT -1p"/>
      <sheetName val="dongia (2)"/>
      <sheetName val="TONG HOP VL-NC TT"/>
      <sheetName val="TH XL"/>
      <sheetName val="gtrinh"/>
      <sheetName val="thao-go"/>
      <sheetName val="TONG HOP VL-NC"/>
      <sheetName val="chitiet"/>
      <sheetName val="TONGKE3p "/>
      <sheetName val="TH VL, NC, DDHT Thanhphuoc"/>
      <sheetName val="DON GIA"/>
      <sheetName val="LKVL-CK-HT-GD1"/>
      <sheetName val="TNHCHINH"/>
      <sheetName val="CHITIET VL-NC"/>
      <sheetName val="Kolom"/>
      <sheetName val="Bill of Quantity"/>
      <sheetName val="PileCap"/>
      <sheetName val="TB"/>
      <sheetName val="BID"/>
      <sheetName val="Perm. Test"/>
      <sheetName val="Estimate"/>
      <sheetName val="ana_san"/>
      <sheetName val="Analisa Str"/>
      <sheetName val="Electrikal"/>
      <sheetName val="Elektronik"/>
      <sheetName val="Plumbing"/>
      <sheetName val="Fire Fighting"/>
      <sheetName val="Item Kompensasi"/>
      <sheetName val="COVERUSRP"/>
      <sheetName val="SITE"/>
      <sheetName val="ESCOND"/>
      <sheetName val="BQUSRP"/>
      <sheetName val="PNT"/>
      <sheetName val="ANALISA PEK.UMUM"/>
      <sheetName val="ANALISA KONST BTN"/>
      <sheetName val="Galian 1"/>
      <sheetName val="Sheet9"/>
      <sheetName val="DG"/>
      <sheetName val="kin_OLP_xxx"/>
      <sheetName val="Hitung"/>
      <sheetName val="Bill of Qty"/>
      <sheetName val="An Arsitektur"/>
      <sheetName val="Data basic price jgan diprint"/>
      <sheetName val="Jurnal"/>
      <sheetName val="川崎HRSG"/>
      <sheetName val="CAT_HAR"/>
      <sheetName val="time schedule"/>
      <sheetName val="periode progress"/>
      <sheetName val="progres"/>
      <sheetName val="rekap progres)"/>
      <sheetName val="concept cost code"/>
      <sheetName val="summary cost code"/>
      <sheetName val="SPK"/>
      <sheetName val="kas proyek"/>
      <sheetName val="lain lain"/>
      <sheetName val="ANALISA1"/>
      <sheetName val="rekap1"/>
      <sheetName val="L_TIGA"/>
      <sheetName val="r_fin"/>
      <sheetName val="Luas Gross"/>
      <sheetName val="bas A"/>
      <sheetName val="bas B"/>
      <sheetName val="RINC FIN A_hotel_"/>
      <sheetName val="RINC FIN A_hotel_ _2_"/>
      <sheetName val="ANA"/>
      <sheetName val="PRICES"/>
      <sheetName val="EE-PROP"/>
      <sheetName val="MP-PLAN"/>
      <sheetName val="MP_PLAN"/>
      <sheetName val="10"/>
      <sheetName val="5"/>
      <sheetName val="1"/>
      <sheetName val="Input"/>
      <sheetName val="MUA"/>
      <sheetName val="Kanan"/>
      <sheetName val="Pipe"/>
      <sheetName val="valve"/>
      <sheetName val="Steel-Twr"/>
      <sheetName val="5.1.ELEKTRIKAL-ELEKTRONIK"/>
      <sheetName val="RAB AR&amp;STR"/>
      <sheetName val="NET?"/>
      <sheetName val="BQ?"/>
      <sheetName val="Traf&amp;Genst"/>
      <sheetName val="REF.ONLY"/>
      <sheetName val="REQDELTA"/>
      <sheetName val="TU"/>
      <sheetName val="INDEX"/>
      <sheetName val="FR"/>
      <sheetName val="3-DIV5"/>
      <sheetName val="Analisa Harga"/>
      <sheetName val="Upah"/>
      <sheetName val="BasicPrice"/>
      <sheetName val="AnConW"/>
      <sheetName val="AnEarthW"/>
      <sheetName val="AnStoneW"/>
      <sheetName val="Input Data"/>
      <sheetName val="UPAH BAHAN"/>
      <sheetName val="TJ1Q47"/>
      <sheetName val="harga"/>
      <sheetName val="L 1"/>
      <sheetName val="Analisa Alat Berat"/>
      <sheetName val="Agregat Halus &amp; Kasar"/>
      <sheetName val="351BQMCN"/>
      <sheetName val="NP"/>
      <sheetName val="PESANTREN"/>
      <sheetName val="G"/>
      <sheetName val="Curup"/>
      <sheetName val="Prabu"/>
      <sheetName val="On Time"/>
      <sheetName val="Grafik"/>
      <sheetName val="pro ra op"/>
      <sheetName val="Tuk Koef"/>
      <sheetName val="SORT"/>
      <sheetName val="analisa PUBM"/>
      <sheetName val="SAT_BHN"/>
      <sheetName val="GTS_I_PS4"/>
      <sheetName val="BQ_AC-_SEMANAN4"/>
      <sheetName val="Currency_Rate4"/>
      <sheetName val="Man_power2"/>
      <sheetName val="fin_SB1"/>
      <sheetName val="FIN_PARKIR1"/>
      <sheetName val="RINC_FIN_T4_1"/>
      <sheetName val="RINC_FIN_T4___3_1"/>
      <sheetName val="RINC_FIN_T4___2_1"/>
      <sheetName val="Rekap_Addendum1"/>
      <sheetName val="Bill_1_VAC-Supply-A1"/>
      <sheetName val="Daf_Harga1"/>
      <sheetName val="Rekap_Bill1"/>
      <sheetName val="An__Harga1"/>
      <sheetName val="Cash_Flow_bulanan1"/>
      <sheetName val="BANGUNAN_PENUNJANG1"/>
      <sheetName val="Basic_Price1"/>
      <sheetName val="Agregat_Halus___Kasar1"/>
      <sheetName val="div_81"/>
      <sheetName val="div_21"/>
      <sheetName val="div_31"/>
      <sheetName val="div_41"/>
      <sheetName val="div_51"/>
      <sheetName val="div_61"/>
      <sheetName val="div_71"/>
      <sheetName val="div_91"/>
      <sheetName val="Rekap_Biaya1"/>
      <sheetName val="Grand_summary"/>
      <sheetName val="Kolom_UT"/>
      <sheetName val="Perhit_Alat"/>
      <sheetName val="Urai__Resap_pengikat"/>
      <sheetName val="Public_Area"/>
      <sheetName val="Man_Power_&amp;_Comp"/>
      <sheetName val="TE_TS_FA_LAN_MATV"/>
      <sheetName val="RINC_hotel"/>
      <sheetName val="PROTECTION_"/>
      <sheetName val="Perhitungan_RAB"/>
      <sheetName val="Rencana_Anggaran_Biaya"/>
      <sheetName val="Harga_Satuan"/>
      <sheetName val="H_Satuan"/>
      <sheetName val="struktur_tdk_dipakai"/>
      <sheetName val="luar_Apart"/>
      <sheetName val="Bill_rekap"/>
      <sheetName val="Ahs_2"/>
      <sheetName val="Ahs_1"/>
      <sheetName val="hrg_dasar"/>
      <sheetName val="Tender_Review"/>
      <sheetName val="THPDMoi__(2)"/>
      <sheetName val="t-h_HA_THE"/>
      <sheetName val="CHITIET_VL-NC-TT_-1p"/>
      <sheetName val="dongia_(2)"/>
      <sheetName val="TONG_HOP_VL-NC_TT"/>
      <sheetName val="TH_XL"/>
      <sheetName val="TONG_HOP_VL-NC"/>
      <sheetName val="TONGKE3p_"/>
      <sheetName val="TH_VL,_NC,_DDHT_Thanhphuoc"/>
      <sheetName val="DON_GIA"/>
      <sheetName val="CHITIET_VL-NC"/>
      <sheetName val="bahan_"/>
      <sheetName val="ANALISA_SNI'13_"/>
      <sheetName val="Bill_of_Quantity"/>
      <sheetName val="Perm__Test"/>
      <sheetName val="schedule"/>
      <sheetName val="Penawaran"/>
      <sheetName val="4-Basic Price"/>
      <sheetName val="Week9-Feb    "/>
      <sheetName val="ANL_TEK.6"/>
      <sheetName val="Kuantitas &amp; Harga"/>
      <sheetName val="rcnp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uan"/>
      <sheetName val="Analisa"/>
      <sheetName val="Actual Check"/>
      <sheetName val="Sheet1"/>
      <sheetName val="Rencana Anggaran Biaya"/>
      <sheetName val="Rekapitulasi"/>
      <sheetName val="KUZEN"/>
      <sheetName val="Cek Kuzen"/>
      <sheetName val="time schedulle"/>
    </sheetNames>
    <sheetDataSet>
      <sheetData sheetId="0">
        <row r="3">
          <cell r="D3" t="str">
            <v>: PENINGKATAN &amp; PENGEMBANGAN RSUD DR AHMAD MUCHTAR</v>
          </cell>
        </row>
        <row r="4">
          <cell r="D4" t="str">
            <v>: REHABILITASI GEDUNG PERAWATAN RENOSARI</v>
          </cell>
        </row>
        <row r="5">
          <cell r="D5" t="str">
            <v>: BUKITTINGGI</v>
          </cell>
        </row>
        <row r="7">
          <cell r="E7" t="str">
            <v>Satuan</v>
          </cell>
          <cell r="F7" t="str">
            <v>Harga Satuan</v>
          </cell>
          <cell r="G7" t="str">
            <v>Ket.</v>
          </cell>
        </row>
        <row r="8">
          <cell r="E8" t="str">
            <v/>
          </cell>
          <cell r="F8" t="str">
            <v xml:space="preserve"> (Rp.)</v>
          </cell>
          <cell r="G8" t="str">
            <v/>
          </cell>
        </row>
        <row r="9">
          <cell r="E9" t="str">
            <v>3</v>
          </cell>
          <cell r="F9" t="str">
            <v>4</v>
          </cell>
          <cell r="G9" t="str">
            <v>5</v>
          </cell>
        </row>
        <row r="13">
          <cell r="E13" t="str">
            <v>Org</v>
          </cell>
          <cell r="F13">
            <v>32500</v>
          </cell>
        </row>
        <row r="14">
          <cell r="E14" t="str">
            <v>Org</v>
          </cell>
          <cell r="F14">
            <v>42500</v>
          </cell>
        </row>
        <row r="15">
          <cell r="E15" t="str">
            <v>Org</v>
          </cell>
          <cell r="F15">
            <v>37500</v>
          </cell>
        </row>
        <row r="16">
          <cell r="E16" t="str">
            <v>Org</v>
          </cell>
          <cell r="F16">
            <v>37500</v>
          </cell>
        </row>
        <row r="17">
          <cell r="E17" t="str">
            <v>Org</v>
          </cell>
          <cell r="F17">
            <v>37500</v>
          </cell>
        </row>
        <row r="18">
          <cell r="E18" t="str">
            <v>Org</v>
          </cell>
          <cell r="F18">
            <v>25000</v>
          </cell>
        </row>
        <row r="19">
          <cell r="E19" t="str">
            <v>Org</v>
          </cell>
          <cell r="F19">
            <v>22500</v>
          </cell>
        </row>
        <row r="22">
          <cell r="E22" t="str">
            <v>M³</v>
          </cell>
          <cell r="F22">
            <v>850000</v>
          </cell>
        </row>
        <row r="23">
          <cell r="E23" t="str">
            <v>Kg</v>
          </cell>
          <cell r="F23">
            <v>5000</v>
          </cell>
        </row>
        <row r="24">
          <cell r="E24" t="str">
            <v>Kg</v>
          </cell>
          <cell r="F24">
            <v>7500</v>
          </cell>
        </row>
        <row r="25">
          <cell r="E25" t="str">
            <v>Lbr</v>
          </cell>
          <cell r="F25">
            <v>24000</v>
          </cell>
        </row>
        <row r="26">
          <cell r="E26" t="str">
            <v>Lbr</v>
          </cell>
          <cell r="F26">
            <v>2500</v>
          </cell>
        </row>
        <row r="27">
          <cell r="E27" t="str">
            <v>Lbr</v>
          </cell>
          <cell r="F27">
            <v>2500</v>
          </cell>
        </row>
        <row r="28">
          <cell r="E28" t="str">
            <v>Lbr</v>
          </cell>
          <cell r="F28">
            <v>3500</v>
          </cell>
        </row>
        <row r="29">
          <cell r="E29" t="str">
            <v>Kg</v>
          </cell>
          <cell r="F29">
            <v>9000</v>
          </cell>
        </row>
        <row r="30">
          <cell r="E30" t="str">
            <v>Kg</v>
          </cell>
          <cell r="F30">
            <v>9000</v>
          </cell>
        </row>
        <row r="31">
          <cell r="E31" t="str">
            <v>Kg</v>
          </cell>
          <cell r="F31">
            <v>12500</v>
          </cell>
        </row>
        <row r="32">
          <cell r="E32" t="str">
            <v>Kg</v>
          </cell>
          <cell r="F32">
            <v>23000</v>
          </cell>
        </row>
        <row r="33">
          <cell r="E33" t="str">
            <v>Ltr</v>
          </cell>
          <cell r="F33">
            <v>5000</v>
          </cell>
        </row>
        <row r="34">
          <cell r="E34" t="str">
            <v>Kg</v>
          </cell>
          <cell r="F34">
            <v>5750</v>
          </cell>
        </row>
        <row r="35">
          <cell r="E35" t="str">
            <v>Kg</v>
          </cell>
          <cell r="F35">
            <v>6000</v>
          </cell>
        </row>
        <row r="36">
          <cell r="E36" t="str">
            <v>Zak</v>
          </cell>
          <cell r="F36">
            <v>60000</v>
          </cell>
        </row>
        <row r="37">
          <cell r="E37" t="str">
            <v>Zak</v>
          </cell>
          <cell r="F37">
            <v>28000</v>
          </cell>
        </row>
        <row r="38">
          <cell r="E38" t="str">
            <v>M³</v>
          </cell>
          <cell r="F38">
            <v>35000</v>
          </cell>
        </row>
        <row r="39">
          <cell r="E39" t="str">
            <v>M³</v>
          </cell>
          <cell r="F39">
            <v>45000</v>
          </cell>
        </row>
        <row r="40">
          <cell r="E40" t="str">
            <v>Bh</v>
          </cell>
          <cell r="F40">
            <v>275</v>
          </cell>
        </row>
        <row r="41">
          <cell r="E41" t="str">
            <v>Kg</v>
          </cell>
          <cell r="F41">
            <v>3500</v>
          </cell>
        </row>
        <row r="42">
          <cell r="E42" t="str">
            <v>Bh</v>
          </cell>
          <cell r="F42">
            <v>3954</v>
          </cell>
        </row>
        <row r="43">
          <cell r="E43" t="str">
            <v>Bh</v>
          </cell>
          <cell r="F43">
            <v>2600</v>
          </cell>
        </row>
        <row r="44">
          <cell r="E44" t="str">
            <v>Kg</v>
          </cell>
          <cell r="F44">
            <v>3500</v>
          </cell>
        </row>
        <row r="47">
          <cell r="F47" t="str">
            <v>Padang Panjang, 25 Agustus 2004</v>
          </cell>
        </row>
        <row r="49">
          <cell r="F49" t="str">
            <v>CV. HARI ANUGRAH</v>
          </cell>
        </row>
        <row r="54">
          <cell r="F54" t="str">
            <v>YESNELLI</v>
          </cell>
        </row>
        <row r="55">
          <cell r="F55" t="str">
            <v>Direktris</v>
          </cell>
        </row>
        <row r="58">
          <cell r="D58" t="str">
            <v>: PENINGKATAN &amp; PENGEMBANGAN RSUD DR AHMAD MUCHTAR</v>
          </cell>
        </row>
        <row r="59">
          <cell r="D59" t="str">
            <v>: REHABILITASI GEDUNG PERAWATAN RENOSARI</v>
          </cell>
        </row>
        <row r="60">
          <cell r="D60" t="str">
            <v>: BUKITTINGGI</v>
          </cell>
        </row>
        <row r="62">
          <cell r="E62" t="str">
            <v>Satuan</v>
          </cell>
          <cell r="F62" t="str">
            <v>Harga Satuan</v>
          </cell>
          <cell r="G62" t="str">
            <v>Ket.</v>
          </cell>
        </row>
        <row r="63">
          <cell r="E63" t="str">
            <v/>
          </cell>
          <cell r="F63" t="str">
            <v xml:space="preserve"> (Rp.)</v>
          </cell>
          <cell r="G63" t="str">
            <v/>
          </cell>
        </row>
        <row r="64">
          <cell r="E64" t="str">
            <v>3</v>
          </cell>
          <cell r="F64" t="str">
            <v>4</v>
          </cell>
          <cell r="G64" t="str">
            <v>5</v>
          </cell>
        </row>
      </sheetData>
      <sheetData sheetId="1"/>
      <sheetData sheetId="2"/>
      <sheetData sheetId="3"/>
      <sheetData sheetId="4">
        <row r="11">
          <cell r="A11" t="str">
            <v>I</v>
          </cell>
          <cell r="B11" t="str">
            <v>PEKERJAAN LOTENG</v>
          </cell>
        </row>
        <row r="12">
          <cell r="A12">
            <v>1</v>
          </cell>
          <cell r="B12" t="str">
            <v xml:space="preserve">Pekerjaan Pembongkaran </v>
          </cell>
          <cell r="E12" t="str">
            <v>M²</v>
          </cell>
          <cell r="F12">
            <v>224.3</v>
          </cell>
          <cell r="G12">
            <v>6000</v>
          </cell>
          <cell r="H12">
            <v>1345800</v>
          </cell>
        </row>
        <row r="14">
          <cell r="A14">
            <v>2</v>
          </cell>
          <cell r="B14" t="str">
            <v>Pekerjaan  Rangka Loteng</v>
          </cell>
        </row>
        <row r="15">
          <cell r="A15" t="str">
            <v/>
          </cell>
          <cell r="B15" t="str">
            <v>a.</v>
          </cell>
          <cell r="C15" t="str">
            <v>Pas. Rangka Loteng</v>
          </cell>
          <cell r="E15" t="str">
            <v>M³</v>
          </cell>
          <cell r="F15">
            <v>1</v>
          </cell>
          <cell r="G15">
            <v>1724375</v>
          </cell>
          <cell r="H15">
            <v>1724375</v>
          </cell>
        </row>
        <row r="16">
          <cell r="B16" t="str">
            <v>b.</v>
          </cell>
          <cell r="C16" t="str">
            <v>Memenie Rangka Loteng</v>
          </cell>
          <cell r="E16" t="str">
            <v>M²</v>
          </cell>
          <cell r="F16">
            <v>96.7</v>
          </cell>
          <cell r="G16">
            <v>4471.875</v>
          </cell>
          <cell r="H16">
            <v>432430.3125</v>
          </cell>
        </row>
        <row r="18">
          <cell r="A18">
            <v>3</v>
          </cell>
          <cell r="B18" t="str">
            <v>Pekerjaan Loteng</v>
          </cell>
        </row>
        <row r="19">
          <cell r="B19" t="str">
            <v>a.</v>
          </cell>
          <cell r="C19" t="str">
            <v>Pas. Loteng Lambersering 1.5/6</v>
          </cell>
          <cell r="E19" t="str">
            <v>M²</v>
          </cell>
          <cell r="F19">
            <v>192.7</v>
          </cell>
          <cell r="G19">
            <v>45597.5</v>
          </cell>
          <cell r="H19">
            <v>8786638.25</v>
          </cell>
        </row>
        <row r="20">
          <cell r="B20" t="str">
            <v>b.</v>
          </cell>
          <cell r="C20" t="str">
            <v>Pas. Loteng Eternit</v>
          </cell>
          <cell r="E20" t="str">
            <v>M²</v>
          </cell>
          <cell r="F20">
            <v>30.79</v>
          </cell>
          <cell r="G20">
            <v>41825</v>
          </cell>
          <cell r="H20">
            <v>1287791.75</v>
          </cell>
        </row>
        <row r="21">
          <cell r="A21" t="str">
            <v/>
          </cell>
          <cell r="B21" t="str">
            <v>c.</v>
          </cell>
          <cell r="C21" t="str">
            <v>Pas. Les Pinggir Profil 4,5x4,5 cm</v>
          </cell>
          <cell r="E21" t="str">
            <v>M¹</v>
          </cell>
          <cell r="F21">
            <v>301.5</v>
          </cell>
          <cell r="G21">
            <v>4000</v>
          </cell>
          <cell r="H21">
            <v>1206000</v>
          </cell>
        </row>
        <row r="22">
          <cell r="A22" t="str">
            <v/>
          </cell>
          <cell r="I22">
            <v>14783035.3125</v>
          </cell>
        </row>
        <row r="23">
          <cell r="A23" t="str">
            <v>II</v>
          </cell>
          <cell r="B23" t="str">
            <v>PEKERJAAN LANTAI</v>
          </cell>
        </row>
        <row r="24">
          <cell r="A24">
            <v>1</v>
          </cell>
          <cell r="B24" t="str">
            <v>Pekerjaan Pembongkaran</v>
          </cell>
        </row>
        <row r="25">
          <cell r="B25" t="str">
            <v>a.</v>
          </cell>
          <cell r="C25" t="str">
            <v>Pekerjaan Pembongkaran Lantai</v>
          </cell>
          <cell r="E25" t="str">
            <v>M²</v>
          </cell>
          <cell r="F25">
            <v>79.400000000000006</v>
          </cell>
          <cell r="G25">
            <v>5325</v>
          </cell>
          <cell r="H25">
            <v>422805.00000000006</v>
          </cell>
        </row>
        <row r="27">
          <cell r="A27">
            <v>2</v>
          </cell>
          <cell r="B27" t="str">
            <v>Pekerjaan Lantai</v>
          </cell>
        </row>
        <row r="28">
          <cell r="A28" t="str">
            <v/>
          </cell>
          <cell r="B28" t="str">
            <v>a.</v>
          </cell>
          <cell r="C28" t="str">
            <v>Pas. Lantai Keramik 30x30 cm ruangan</v>
          </cell>
          <cell r="E28" t="str">
            <v>M²</v>
          </cell>
          <cell r="F28">
            <v>79.400000000000006</v>
          </cell>
          <cell r="G28">
            <v>76834</v>
          </cell>
          <cell r="H28">
            <v>6100619.6000000006</v>
          </cell>
        </row>
        <row r="29">
          <cell r="A29" t="str">
            <v/>
          </cell>
          <cell r="I29">
            <v>6523424.6000000006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Cover"/>
      <sheetName val="Summary "/>
      <sheetName val="Cover-OP"/>
      <sheetName val="Summary-op"/>
      <sheetName val="Rb"/>
      <sheetName val="I_KAMAR"/>
      <sheetName val="REKAP"/>
      <sheetName val="GTS I PS"/>
      <sheetName val="escon"/>
      <sheetName val="PPC"/>
      <sheetName val="Analisa"/>
      <sheetName val="D3.1"/>
      <sheetName val="Bill.1.VAC-Supply-A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Summary"/>
      <sheetName val="3.1"/>
      <sheetName val="3.2"/>
      <sheetName val="3.3"/>
      <sheetName val="3.4"/>
      <sheetName val="Sum"/>
      <sheetName val="B4-TC "/>
      <sheetName val="FinSum"/>
      <sheetName val="Instalasi"/>
      <sheetName val="Instalasi EAP"/>
      <sheetName val="Round Duct IMP"/>
      <sheetName val="Air Reg"/>
      <sheetName val="Cable power"/>
      <sheetName val="Pasang AC Split "/>
      <sheetName val="Panel Intimuara 22 Sept 10"/>
      <sheetName val="Plat"/>
      <sheetName val="Penjumlahan"/>
      <sheetName val="SUM 200"/>
      <sheetName val="daffin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GTS_I_PS"/>
      <sheetName val="D3_1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Bill_1_VAC-Supply-A"/>
      <sheetName val="3_1"/>
      <sheetName val="3_2"/>
      <sheetName val="3_3"/>
      <sheetName val="3_4"/>
      <sheetName val="B4-TC_"/>
      <sheetName val="Instalasi_EAP"/>
      <sheetName val="Round_Duct_IMP"/>
      <sheetName val="Air_Reg"/>
      <sheetName val="Cable_power"/>
      <sheetName val="Pasang_AC_Split_"/>
      <sheetName val="Panel_Intimuara_22_Sept_10"/>
      <sheetName val="SUM_200"/>
      <sheetName val="main summary"/>
      <sheetName val="fas"/>
      <sheetName val="typ 10_25"/>
      <sheetName val="ph26"/>
      <sheetName val="ph27"/>
      <sheetName val="kor_un"/>
      <sheetName val="kor"/>
      <sheetName val="I. Prelim"/>
      <sheetName val="CBD"/>
      <sheetName val="daftar harsat"/>
      <sheetName val="G_SUMMARY"/>
      <sheetName val="daily (12)"/>
      <sheetName val="VAC-1"/>
      <sheetName val="SEX"/>
      <sheetName val="BAG_2"/>
      <sheetName val="A"/>
      <sheetName val="Pek.Luar"/>
      <sheetName val="4"/>
      <sheetName val="iTEM hARSAT"/>
      <sheetName val="BAG-2"/>
      <sheetName val="AHAS1"/>
      <sheetName val="r.tank"/>
      <sheetName val="prelim"/>
      <sheetName val="SUB ME"/>
      <sheetName val="mechanical asrama"/>
      <sheetName val="electrical asrama"/>
      <sheetName val="ME. Kelas"/>
      <sheetName val="umum"/>
      <sheetName val="analisa alat"/>
      <sheetName val="alat"/>
      <sheetName val="bahan"/>
      <sheetName val="upah"/>
      <sheetName val="SUB LAIN2"/>
      <sheetName val="SUB KUSEN"/>
      <sheetName val="analisa pekerjaan"/>
      <sheetName val="ars asrama "/>
      <sheetName val="str asrama"/>
      <sheetName val="ars kelas"/>
      <sheetName val="str kelas"/>
      <sheetName val="REKAP MERAH"/>
      <sheetName val="Statprod gab"/>
      <sheetName val="Bag_9"/>
      <sheetName val="Evaluasi"/>
      <sheetName val="HB "/>
      <sheetName val="5.1-5.4(1)-5.4(2)"/>
      <sheetName val="Elektrikal"/>
      <sheetName val="304_06"/>
      <sheetName val="Hrg.Sat"/>
      <sheetName val="DETAIL LT11-13"/>
      <sheetName val="jobhist"/>
      <sheetName val="Harga ME "/>
      <sheetName val="Fill this out first___"/>
      <sheetName val="DAF_2"/>
      <sheetName val="RINC FIN T4  _3_"/>
      <sheetName val="RINC FIN T4  _2_"/>
      <sheetName val="harga"/>
      <sheetName val="Bill_1_VAC_Supply_A"/>
      <sheetName val="bill 3.9"/>
      <sheetName val="REKAP TOTAL (1)"/>
      <sheetName val="PL"/>
      <sheetName val="PK"/>
      <sheetName val="Pembongkaran"/>
      <sheetName val="DAF-4"/>
      <sheetName val="HSP"/>
      <sheetName val="Kolom UT"/>
      <sheetName val="STR"/>
      <sheetName val="luar"/>
      <sheetName val="RINC hotel"/>
      <sheetName val="RINC FIN T4 "/>
      <sheetName val="TOTAL"/>
      <sheetName val="Har-mat"/>
      <sheetName val="Coll_KAMAR"/>
      <sheetName val="NAMES"/>
      <sheetName val="Fire Fighting"/>
      <sheetName val="Plumbing"/>
      <sheetName val="Anal"/>
      <sheetName val="RAB-NEGO"/>
      <sheetName val="Harsat"/>
      <sheetName val="HARGA ALAT"/>
      <sheetName val="BASIC"/>
      <sheetName val="ubah"/>
      <sheetName val="SPK"/>
      <sheetName val="PROTECTION "/>
      <sheetName val="Cash Flow bulanan"/>
      <sheetName val="ALL"/>
      <sheetName val="Bill rekap"/>
      <sheetName val="Bill of Qty"/>
      <sheetName val="OHD"/>
      <sheetName val="cargo"/>
      <sheetName val="TOWN"/>
      <sheetName val="PLB-Basement 2.8.2-R1"/>
      <sheetName val="Resume"/>
      <sheetName val="Kuantitas &amp; Harga"/>
      <sheetName val="Analisa &amp; Upah"/>
      <sheetName val="Analisa _ Upah"/>
      <sheetName val="Analisa Harga"/>
      <sheetName val="hst  LAMP_1 _2_"/>
      <sheetName val="Daf 1"/>
      <sheetName val="HARGA DASAR"/>
      <sheetName val="DIV.8"/>
      <sheetName val="DIV.9"/>
      <sheetName val="LBK"/>
      <sheetName val="EST-1CV"/>
      <sheetName val="3.a LBK"/>
      <sheetName val="Cover Daf-2"/>
      <sheetName val="Kode Bahan"/>
      <sheetName val="STR _A_"/>
      <sheetName val="boq"/>
      <sheetName val="struktur tdk dipakai"/>
      <sheetName val="Harga Satuan"/>
      <sheetName val="BQ"/>
      <sheetName val="HARGA MATERIAL"/>
      <sheetName val="NET?"/>
      <sheetName val="BQ?"/>
      <sheetName val="III_FA_x0000_u_x0012__x0003_"/>
      <sheetName val="_x0000_~X3_x0000__x0000__x0000__x0000__x0000__x0000__x0000__x0000__x0000_HV3_x0000_`²/~X3_x0000_~V3_x0000_._x0000_"/>
      <sheetName val="!_x0004__x0000__x0000_"/>
      <sheetName val="_x0000_"/>
      <sheetName val=""/>
      <sheetName val="AHS"/>
      <sheetName val="Junior PTI"/>
      <sheetName val="SMP"/>
      <sheetName val="3_x0000_`²/~X3_x0000_~V3_x0000_._x0000__x0000__x0000_._x0000__x0000__x0000__x0001__x0000__x0000__x0000_tÏ 0!"/>
      <sheetName val="_x0000_~X3_x0000__x0000__x0000__x0000__x0000__x0000__x0000__x0000__x0000_HV3_x0000_�`�/~X3_x0000_~V3_x0000_._x0000_"/>
      <sheetName val="TU"/>
      <sheetName val="Urai _Resap pengikat"/>
      <sheetName val="1+580"/>
      <sheetName val="III_FA?u_x0012__x0003_"/>
      <sheetName val="?~X3?????????HV3?`²/~X3?~V3?.?"/>
      <sheetName val="!_x0004_??"/>
      <sheetName val="?"/>
      <sheetName val="?~X3?????????HV3?�`�/~X3?~V3?.?"/>
      <sheetName val="BQ ARS"/>
      <sheetName val="304-06"/>
      <sheetName val="DAF-7"/>
      <sheetName val="NET_"/>
      <sheetName val="BQ_"/>
      <sheetName val="III_FA"/>
      <sheetName val="!_x0004_"/>
      <sheetName val="III_FA_u_x0012__x0003_"/>
      <sheetName val="_~X3_________HV3_`²_~X3_~V3_._"/>
      <sheetName val="!_x0004___"/>
      <sheetName val="_"/>
      <sheetName val="_~X3_________HV3_�`�_~X3_~V3_._"/>
      <sheetName val="MK"/>
      <sheetName val="3?`²/~X3?~V3?.???.???_x0001_???tÏ 0!"/>
      <sheetName val="harga bahan"/>
      <sheetName val="_x0000__x0019_E_x0005_"/>
      <sheetName val="_x0000_R2&lt;_x0000__x0000__x0000__x0000__x0000__x0000__x0000__x0000__x0000__x001c_0&lt;_x0000_;be/R2&lt;_x0000_R0&lt;_x0000_._x0000_"/>
      <sheetName val="Hargamat"/>
      <sheetName val="LAMP-A"/>
      <sheetName val="概総括1"/>
      <sheetName val="LISTRIK"/>
      <sheetName val="RAB"/>
      <sheetName val="RAB_DK"/>
      <sheetName val="II_MAIN-LOB1"/>
      <sheetName val="III_FASADE1"/>
      <sheetName val="IV__POOL_DECK1"/>
      <sheetName val="V_BALLROOM1"/>
      <sheetName val="VI_CANOPY1"/>
      <sheetName val="VII_CAR_&amp;_LIFT1"/>
      <sheetName val="IX_ATRIUM1"/>
      <sheetName val="X_LANDSCAPE1"/>
      <sheetName val="Summary_1"/>
      <sheetName val="GTS_I_PS1"/>
      <sheetName val="D3_1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Bill_1_VAC-Supply-A1"/>
      <sheetName val="3_11"/>
      <sheetName val="3_21"/>
      <sheetName val="3_31"/>
      <sheetName val="3_41"/>
      <sheetName val="B4-TC_1"/>
      <sheetName val="Instalasi_EAP1"/>
      <sheetName val="Round_Duct_IMP1"/>
      <sheetName val="Air_Reg1"/>
      <sheetName val="Cable_power1"/>
      <sheetName val="Pasang_AC_Split_1"/>
      <sheetName val="Panel_Intimuara_22_Sept_101"/>
      <sheetName val="SUM_2001"/>
      <sheetName val="daftar_harsat"/>
      <sheetName val="typ_10_25"/>
      <sheetName val="I__Prelim"/>
      <sheetName val="daily_(12)"/>
      <sheetName val="SUB_ME"/>
      <sheetName val="mechanical_asrama"/>
      <sheetName val="electrical_asrama"/>
      <sheetName val="ME__Kelas"/>
      <sheetName val="analisa_alat"/>
      <sheetName val="SUB_LAIN2"/>
      <sheetName val="SUB_KUSEN"/>
      <sheetName val="analisa_pekerjaan"/>
      <sheetName val="ars_asrama_"/>
      <sheetName val="str_asrama"/>
      <sheetName val="ars_kelas"/>
      <sheetName val="str_kelas"/>
      <sheetName val="REKAP_MERAH"/>
      <sheetName val="HB_"/>
      <sheetName val="Statprod_gab"/>
      <sheetName val="5_1-5_4(1)-5_4(2)"/>
      <sheetName val="main_summary"/>
      <sheetName val="Pek_Luar"/>
      <sheetName val="r_tank"/>
      <sheetName val="iTEM_hARSAT"/>
      <sheetName val="Hrg_Sat"/>
      <sheetName val="DETAIL_LT11-13"/>
      <sheetName val="Harga_ME_"/>
      <sheetName val="Fill_this_out_first___"/>
      <sheetName val="RINC_FIN_T4___3_"/>
      <sheetName val="RINC_FIN_T4___2_"/>
      <sheetName val="bill_3_9"/>
      <sheetName val="Vibro_Roller"/>
      <sheetName val="STRUKTUR"/>
      <sheetName val="TE TS FA LAN MATV"/>
      <sheetName val="_x0000_~X3_x0000__x0000__x0000__x0000__x0000__x0000__x0000__x0000__x0000_HV3_x0000_?`?/~X3_x0000_~V3_x0000_._x0000_"/>
      <sheetName val="3_x0000_?`?/~X3_x0000_~V3_x0000_._x0000__x0000__x0000_._x0000__x0000__x0000__x0001__x0000__x0000__x0000_t??0!"/>
      <sheetName val="3??`?/~X3?~V3?.???.???_x0001_???t??0!"/>
      <sheetName val="?~X3?????????HV3??`?/~X3?~V3?.?"/>
      <sheetName val="Bill No.1"/>
      <sheetName val="BASEMENT"/>
      <sheetName val="Anls"/>
      <sheetName val="3"/>
      <sheetName val="3_`²_~X3_~V3_.___.____x0001____tÏ 0!"/>
      <sheetName val="3__`__~X3_~V3_.___.____x0001____t__0!"/>
      <sheetName val="_~X3_________HV3__`__~X3_~V3_._"/>
      <sheetName val="?_x0019_E_x0005_"/>
      <sheetName val="?R2&lt;?????????_x001c_0&lt;?;be/R2&lt;?R0&lt;?.?"/>
      <sheetName val="Rincian "/>
      <sheetName val="__x0019_E_x0005_"/>
      <sheetName val="_R2&lt;__________x001c_0&lt;_;be_R2&lt;_R0&lt;_._"/>
      <sheetName val="PLB-Basement_2_8_2-R1"/>
      <sheetName val="Kuantitas_&amp;_Harga"/>
      <sheetName val="PROGRESS"/>
      <sheetName val="ahs_utama"/>
      <sheetName val="FISIK"/>
      <sheetName val="harga "/>
      <sheetName val="TH Vÿÿÿÿÿÿÿÿÿÿÿÿÿÿÿÿÿÿîîü3"/>
      <sheetName val="baja"/>
      <sheetName val="DAF-2"/>
      <sheetName val="SAP"/>
      <sheetName val="???1"/>
      <sheetName val="_~X3_________HV3_?`?_~X3_~V3_._"/>
      <sheetName val="Valve"/>
      <sheetName val="Unit ahu-fcu"/>
      <sheetName val="Pipa"/>
      <sheetName val="Grille"/>
      <sheetName val="Duct"/>
      <sheetName val="PU"/>
      <sheetName val="Material"/>
      <sheetName val="Roman"/>
      <sheetName val="Str Green lake"/>
      <sheetName val="PERALATAN UTAMA AC"/>
      <sheetName val="PERLATAN UTAMA PL"/>
      <sheetName val="PEMIPAAN PL"/>
      <sheetName val="PANEL TR"/>
      <sheetName val="STRUKTUR ATAS"/>
      <sheetName val="revisiSTR-pondasi"/>
      <sheetName val="List_Berat"/>
      <sheetName val="Mat_Tower1"/>
      <sheetName val="Mat_Tower"/>
      <sheetName val="Internal_Summary"/>
      <sheetName val="BS_pricing"/>
      <sheetName val="NMS_Configuration"/>
      <sheetName val="63_Swap"/>
      <sheetName val="Antenna"/>
      <sheetName val="Parameter"/>
      <sheetName val="bobot"/>
      <sheetName val="Harga_Baut"/>
      <sheetName val="Pipe"/>
      <sheetName val="BOM"/>
      <sheetName val="Project_Summary"/>
      <sheetName val="DATA-BASE"/>
      <sheetName val="Factors"/>
      <sheetName val="Assumptions"/>
      <sheetName val="Rekapsub-total-ME"/>
      <sheetName val="lookup"/>
      <sheetName val="Factor"/>
      <sheetName val="margin"/>
      <sheetName val="X-file"/>
      <sheetName val="KURS"/>
      <sheetName val="Data"/>
      <sheetName val="GLP-DISCOUNT"/>
      <sheetName val="GLP_s_changed_from_previous"/>
      <sheetName val="CONV_TAB"/>
      <sheetName val="GLP_2001"/>
      <sheetName val="Cap_Mah"/>
      <sheetName val="MU&amp;MB"/>
      <sheetName val="Ladder"/>
      <sheetName val="Material_Mounting1"/>
      <sheetName val="Lampiran_MTO1"/>
      <sheetName val="Rekap-ME"/>
      <sheetName val="Calc__Overview"/>
      <sheetName val="Sheet2"/>
      <sheetName val="PriceList"/>
      <sheetName val="SALES_ITEMS"/>
      <sheetName val="General"/>
      <sheetName val="PSPC_LE_Pnext_Current"/>
      <sheetName val="Input_Log__Set-up"/>
      <sheetName val="Sch-5"/>
      <sheetName val="AM-MARGIN"/>
      <sheetName val="Material_List_T_55_M_"/>
      <sheetName val="GLP's_and_PSPC's"/>
      <sheetName val="US_indoor_vs_macro_outdoor"/>
      <sheetName val="koef"/>
      <sheetName val="Perm. Test"/>
      <sheetName val="_x0000_~X3_x0000__x0000__x0000__x0000__x0000__x0000__x0000__x0000__x0000_HV3_x0000_ˆ`²/~X3_x0000_~V3_x0000_._x0000_"/>
      <sheetName val="_~X3_________HV3_ˆ`²_~X3_~V3_._"/>
      <sheetName val="?~X3?????????HV3?ˆ`²/~X3?~V3?.?"/>
      <sheetName val="schtng"/>
      <sheetName val="schbhn"/>
      <sheetName val="schalt"/>
      <sheetName val="UPAH BAHAN"/>
      <sheetName val="Estimate"/>
      <sheetName val="BQ Elektrikal"/>
      <sheetName val="ES_PARK"/>
      <sheetName val="RAB AR&amp;STR"/>
      <sheetName val="D_6"/>
      <sheetName val="D_7"/>
      <sheetName val="Sheet1"/>
      <sheetName val="ARS "/>
      <sheetName val="BANGUNAN PENUNJANG"/>
      <sheetName val="HARGA_DASAR"/>
      <sheetName val="DIV_8"/>
      <sheetName val="DIV_9"/>
      <sheetName val="Concrete"/>
      <sheetName val="Bahan "/>
      <sheetName val="Pekerjaan "/>
      <sheetName val="Basic Price"/>
      <sheetName val="p_luar"/>
      <sheetName val="fin SB"/>
      <sheetName val="FIN PARKIR"/>
      <sheetName val="Bill No 6 Koord &amp; Attendance"/>
      <sheetName val="AC_C"/>
      <sheetName val="Bill_2_ PL_6_ FF _ SUPPLY A"/>
      <sheetName val="PL_FF_SUPPLY A final"/>
      <sheetName val="List PO"/>
      <sheetName val="sipil"/>
      <sheetName val="!_x005f_x0004_"/>
      <sheetName val="III_FA_x005f_x0000_u_x005f_x0012__x005f_x0003_"/>
      <sheetName val="_x005f_x0000_~X3_x005f_x0000__x005f_x0000__x005f_x0000_"/>
      <sheetName val="!_x005f_x0004__x005f_x0000__x005f_x0000_"/>
      <sheetName val="_x005f_x0000_"/>
      <sheetName val="DAF-1"/>
      <sheetName val="instalasi penerangan"/>
      <sheetName val="kabel tray&amp;ladder"/>
      <sheetName val="BOQ-E"/>
      <sheetName val="Pt"/>
      <sheetName val="SAT-BHN"/>
      <sheetName val="&lt;_x0000_;be/R2&lt;_x0000_R0&lt;_x0000_._x0000__x0000__x0000_._x0000__x0000__x0000__x0001__x0000__x0000__x0000_/Z0!"/>
      <sheetName val="BAHAN STRUKTUR"/>
      <sheetName val="___1"/>
      <sheetName val="QTO-11P"/>
      <sheetName val="Analisa ARS"/>
      <sheetName val="&lt;?;be/R2&lt;?R0&lt;?.???.???_x0001_???/Z0!"/>
      <sheetName val="당초"/>
      <sheetName val="수입"/>
      <sheetName val="Analisa "/>
      <sheetName val="telp"/>
      <sheetName val="Elektronik"/>
      <sheetName val="Electrikal"/>
      <sheetName val="AC"/>
      <sheetName val="Item Kompensasi"/>
      <sheetName val="BM"/>
      <sheetName val="NP (2)"/>
      <sheetName val="NP"/>
      <sheetName val="bahan-mos"/>
      <sheetName val="ASPAL"/>
      <sheetName val="KH-Q1,Q2,01"/>
      <sheetName val="INDEX"/>
      <sheetName val="Peralatan"/>
      <sheetName val="Panel"/>
      <sheetName val="Div2"/>
      <sheetName val="Normalisasi"/>
      <sheetName val="[EST-1CV.XLS]_x0000_~X3_x0000__x0000__x0000__x0000__x0000__x0000__x0000__x0000__x0000_HV3_x0000_"/>
      <sheetName val="[EST-1CV.XLS]3_x0000_`²/~X3_x0000_~V3_x0000_._x0000__x0000__x0000_"/>
      <sheetName val="[EST-1CV.XLS]_x0000_~X3_x0000__x0000__x0000__x0000__x0000__x0000__x0000__x0000__x0000_HV3_x0000_�"/>
      <sheetName val="[EST-1CV.XLS]?~X3?????????HV3?"/>
      <sheetName val="[EST-1CV.XLS]?~X3?????????HV3?�"/>
      <sheetName val="[EST-1CV.XLS]3?`²/~X3?~V3?.???"/>
      <sheetName val="[EST-1CV.XLS]_x0000_R2&lt;_x0000__x0000__x0000__x0000__x0000__x0000__x0000__x0000__x0000__x001c_0&lt;_x0000_;"/>
      <sheetName val="[EST-1CV.XLS]_x0000_~X3_x0000__x0000__x0000__x0000__x0000__x0000__x0000__x0000__x0000_HV3_x0000_?"/>
      <sheetName val="[EST-1CV.XLS]3_x0000_?`?/~X3_x0000_~V3_x0000_._x0000__x0000__x0000_"/>
      <sheetName val="[EST-1CV.XLS]3??`?/~X3?~V3?.???"/>
      <sheetName val="[EST-1CV.XLS]?~X3?????????HV3??"/>
      <sheetName val="[EST-1CV.XLS]?R2&lt;?????????_x001c_0&lt;?;"/>
      <sheetName val="[EST-1CV.XLS]_x0000_~X3_x0000__x0000__x0000__x0000__x0000__x0000__x0000__x0000__x0000_HV3_x0000_ˆ"/>
      <sheetName val="[EST-1CV.XLS]?~X3?????????HV3?ˆ"/>
      <sheetName val="[EST-1CV.XLS]&lt;_x0000_;be/R2&lt;_x0000_R0&lt;_x0000_._x0000__x0000__x0000_"/>
      <sheetName val="[EST-1CV.XLS]&lt;?;be/R2&lt;?R0&lt;?.???"/>
      <sheetName val="!_x005f_x005f_x005f_x0004_"/>
      <sheetName val="III_FA_u_x005f_x005f_x005f_x0012__x005f_x005f_x00"/>
      <sheetName val="!_x005f_x005f_x005f_x0004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10000"/>
      <sheetName val="20000"/>
      <sheetName val="Rekapitulasi"/>
      <sheetName val="Harga Upah"/>
      <sheetName val="Time Schedule"/>
      <sheetName val="Harga Bahan"/>
      <sheetName val="MOB-DEMOB"/>
      <sheetName val="metode"/>
      <sheetName val="stap inti"/>
      <sheetName val="alat"/>
      <sheetName val="Rab"/>
      <sheetName val="causeway"/>
      <sheetName val="An.Biaya Alat"/>
      <sheetName val="An.Sat.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 xml:space="preserve">DAFTAR HARGA BAHAN </v>
          </cell>
        </row>
        <row r="3">
          <cell r="A3" t="str">
            <v>No</v>
          </cell>
          <cell r="B3" t="str">
            <v>BAHAN BANGUNAN</v>
          </cell>
          <cell r="D3" t="str">
            <v>SATUAN</v>
          </cell>
          <cell r="E3" t="str">
            <v>HARGA</v>
          </cell>
        </row>
        <row r="4">
          <cell r="A4" t="str">
            <v>A</v>
          </cell>
          <cell r="B4" t="str">
            <v>AGR. KASAR, BH. PEREKAT, BH. JADI PASANGAN</v>
          </cell>
        </row>
        <row r="5">
          <cell r="A5">
            <v>1</v>
          </cell>
          <cell r="C5" t="str">
            <v>Pasir Urug</v>
          </cell>
          <cell r="D5" t="str">
            <v>m3</v>
          </cell>
          <cell r="E5">
            <v>57400</v>
          </cell>
        </row>
        <row r="6">
          <cell r="A6">
            <v>2</v>
          </cell>
          <cell r="C6" t="str">
            <v>Pasir Pasang</v>
          </cell>
          <cell r="D6" t="str">
            <v>m3</v>
          </cell>
          <cell r="E6">
            <v>69700</v>
          </cell>
        </row>
        <row r="7">
          <cell r="A7">
            <v>3</v>
          </cell>
          <cell r="C7" t="str">
            <v>Pasir Beton</v>
          </cell>
          <cell r="D7" t="str">
            <v>m3</v>
          </cell>
          <cell r="E7">
            <v>82150</v>
          </cell>
        </row>
        <row r="8">
          <cell r="A8">
            <v>4</v>
          </cell>
          <cell r="C8" t="str">
            <v>Pasir Aspal</v>
          </cell>
          <cell r="D8" t="str">
            <v>m3</v>
          </cell>
          <cell r="E8">
            <v>75200</v>
          </cell>
        </row>
        <row r="9">
          <cell r="A9">
            <v>5</v>
          </cell>
          <cell r="C9" t="str">
            <v>Sirtu</v>
          </cell>
          <cell r="D9" t="str">
            <v>m3</v>
          </cell>
          <cell r="E9">
            <v>41700</v>
          </cell>
        </row>
        <row r="10">
          <cell r="A10">
            <v>6</v>
          </cell>
          <cell r="C10" t="str">
            <v>Abu Batu</v>
          </cell>
          <cell r="D10" t="str">
            <v>m3</v>
          </cell>
          <cell r="E10">
            <v>76900</v>
          </cell>
        </row>
        <row r="11">
          <cell r="A11">
            <v>7</v>
          </cell>
          <cell r="C11" t="str">
            <v>Beton/batu pecah 1/2</v>
          </cell>
          <cell r="D11" t="str">
            <v>m3</v>
          </cell>
          <cell r="E11">
            <v>98400</v>
          </cell>
        </row>
        <row r="12">
          <cell r="A12">
            <v>8</v>
          </cell>
          <cell r="C12" t="str">
            <v>Beton/batu pecah 2/3</v>
          </cell>
          <cell r="D12" t="str">
            <v>m3</v>
          </cell>
          <cell r="E12">
            <v>92900</v>
          </cell>
        </row>
        <row r="13">
          <cell r="A13">
            <v>9</v>
          </cell>
          <cell r="C13" t="str">
            <v>Beton/batu pecah 3/5</v>
          </cell>
          <cell r="D13" t="str">
            <v>m3</v>
          </cell>
          <cell r="E13">
            <v>85200</v>
          </cell>
        </row>
        <row r="14">
          <cell r="A14">
            <v>10</v>
          </cell>
          <cell r="C14" t="str">
            <v>Beton/batu pecah 5/7</v>
          </cell>
          <cell r="D14" t="str">
            <v>m3</v>
          </cell>
          <cell r="E14">
            <v>77450</v>
          </cell>
        </row>
        <row r="15">
          <cell r="A15">
            <v>11</v>
          </cell>
          <cell r="C15" t="str">
            <v>Armour Stone 10 - 150 kg/buah</v>
          </cell>
          <cell r="D15" t="str">
            <v>m3</v>
          </cell>
          <cell r="E15">
            <v>54900</v>
          </cell>
        </row>
        <row r="16">
          <cell r="A16">
            <v>12</v>
          </cell>
          <cell r="C16" t="str">
            <v>Batu belah Pondasi</v>
          </cell>
          <cell r="D16" t="str">
            <v>m3</v>
          </cell>
          <cell r="E16">
            <v>64900</v>
          </cell>
        </row>
        <row r="17">
          <cell r="A17">
            <v>13</v>
          </cell>
          <cell r="C17" t="str">
            <v>Batu Koral Beton Kali</v>
          </cell>
          <cell r="D17" t="str">
            <v>m3</v>
          </cell>
          <cell r="E17">
            <v>62400</v>
          </cell>
        </row>
        <row r="18">
          <cell r="A18">
            <v>14</v>
          </cell>
          <cell r="C18" t="str">
            <v>Bata Merah Bakar Kelas I</v>
          </cell>
          <cell r="D18" t="str">
            <v>BH</v>
          </cell>
          <cell r="E18">
            <v>320</v>
          </cell>
        </row>
        <row r="19">
          <cell r="A19">
            <v>15</v>
          </cell>
          <cell r="C19" t="str">
            <v>Semen Tiga roda/ 50 kg</v>
          </cell>
          <cell r="D19" t="str">
            <v>Zak</v>
          </cell>
          <cell r="E19">
            <v>32450</v>
          </cell>
        </row>
        <row r="20">
          <cell r="A20">
            <v>16</v>
          </cell>
          <cell r="C20" t="str">
            <v>Material Agre4gat Kelas A</v>
          </cell>
          <cell r="D20" t="str">
            <v>m3</v>
          </cell>
          <cell r="E20">
            <v>82400</v>
          </cell>
        </row>
        <row r="21">
          <cell r="A21">
            <v>17</v>
          </cell>
          <cell r="C21" t="str">
            <v>Buis Beton D 50 cm</v>
          </cell>
          <cell r="D21" t="str">
            <v>m1</v>
          </cell>
          <cell r="E21">
            <v>134900</v>
          </cell>
        </row>
        <row r="22">
          <cell r="A22" t="str">
            <v>B</v>
          </cell>
          <cell r="B22" t="str">
            <v>BAHAN KAYU BERIKUT BAHAN JADINYA</v>
          </cell>
        </row>
        <row r="23">
          <cell r="A23">
            <v>1</v>
          </cell>
          <cell r="C23" t="str">
            <v>Bambu D = 7 s/d 10 cm</v>
          </cell>
          <cell r="D23" t="str">
            <v>btg</v>
          </cell>
          <cell r="E23">
            <v>12000</v>
          </cell>
        </row>
        <row r="24">
          <cell r="A24">
            <v>2</v>
          </cell>
          <cell r="C24" t="str">
            <v>Dolken D = 7 s/d 10 cm</v>
          </cell>
          <cell r="D24" t="str">
            <v>btg</v>
          </cell>
          <cell r="E24">
            <v>15300</v>
          </cell>
        </row>
        <row r="25">
          <cell r="A25">
            <v>3</v>
          </cell>
          <cell r="C25" t="str">
            <v>Kayu Terentang</v>
          </cell>
          <cell r="D25" t="str">
            <v>m3</v>
          </cell>
          <cell r="E25">
            <v>879950</v>
          </cell>
        </row>
        <row r="26">
          <cell r="A26">
            <v>4</v>
          </cell>
          <cell r="C26" t="str">
            <v>Kayu Balok Borneo Super</v>
          </cell>
          <cell r="D26" t="str">
            <v>m3</v>
          </cell>
          <cell r="E26">
            <v>1553200</v>
          </cell>
        </row>
        <row r="27">
          <cell r="A27">
            <v>5</v>
          </cell>
          <cell r="C27" t="str">
            <v>Kayu Papan Borneo Super</v>
          </cell>
          <cell r="D27" t="str">
            <v>m3</v>
          </cell>
          <cell r="E27">
            <v>1573000</v>
          </cell>
        </row>
        <row r="28">
          <cell r="A28">
            <v>6</v>
          </cell>
          <cell r="C28" t="str">
            <v>Kayu Balok Rasamala</v>
          </cell>
          <cell r="D28" t="str">
            <v>m3</v>
          </cell>
          <cell r="E28">
            <v>990000</v>
          </cell>
        </row>
        <row r="29">
          <cell r="A29" t="str">
            <v>C</v>
          </cell>
          <cell r="B29" t="str">
            <v>BAHAN  KAYU LAPIS</v>
          </cell>
        </row>
        <row r="30">
          <cell r="A30">
            <v>1</v>
          </cell>
          <cell r="C30" t="str">
            <v>Triplex 3 mm ( 120 x 240 )</v>
          </cell>
          <cell r="D30" t="str">
            <v>lbr</v>
          </cell>
          <cell r="E30">
            <v>36510</v>
          </cell>
        </row>
        <row r="31">
          <cell r="A31" t="str">
            <v>D</v>
          </cell>
          <cell r="B31" t="str">
            <v>BAHAN LOGAM DAN BAHAN JADINYA</v>
          </cell>
        </row>
        <row r="32">
          <cell r="A32">
            <v>1</v>
          </cell>
          <cell r="C32" t="str">
            <v>Besi U-24  rata -rata</v>
          </cell>
          <cell r="D32" t="str">
            <v>kg</v>
          </cell>
          <cell r="E32">
            <v>3600</v>
          </cell>
        </row>
        <row r="37">
          <cell r="A37" t="str">
            <v>C</v>
          </cell>
          <cell r="B37" t="str">
            <v>BAHAN PAKU MUR DAN BAUT</v>
          </cell>
        </row>
        <row r="38">
          <cell r="A38">
            <v>1</v>
          </cell>
          <cell r="C38" t="str">
            <v>Paku 1 s/d 3 cm</v>
          </cell>
          <cell r="D38" t="str">
            <v>kg</v>
          </cell>
          <cell r="E38">
            <v>7300</v>
          </cell>
        </row>
        <row r="39">
          <cell r="A39">
            <v>2</v>
          </cell>
          <cell r="C39" t="str">
            <v>Paku 4 s/d 7 cm</v>
          </cell>
          <cell r="D39" t="str">
            <v>kg</v>
          </cell>
          <cell r="E39">
            <v>6783</v>
          </cell>
        </row>
        <row r="40">
          <cell r="A40">
            <v>3</v>
          </cell>
          <cell r="C40" t="str">
            <v>Seng BJLS 30 Lebar 90 cm ( 1 Rol 50 ml )</v>
          </cell>
          <cell r="D40" t="str">
            <v>m1</v>
          </cell>
          <cell r="E40">
            <v>28000</v>
          </cell>
        </row>
        <row r="41">
          <cell r="A41" t="str">
            <v>VI</v>
          </cell>
          <cell r="B41" t="str">
            <v>BAHAN PENGIKAT UNTUK KONSTRUKSI JALAN</v>
          </cell>
        </row>
        <row r="42">
          <cell r="A42">
            <v>1</v>
          </cell>
          <cell r="C42" t="str">
            <v>Hotmix</v>
          </cell>
          <cell r="D42" t="str">
            <v>ton</v>
          </cell>
          <cell r="E42">
            <v>324900</v>
          </cell>
        </row>
        <row r="43">
          <cell r="A43">
            <v>2</v>
          </cell>
          <cell r="C43" t="str">
            <v>Aspal ESO 1 Drum 150 kg</v>
          </cell>
          <cell r="D43" t="str">
            <v>kg</v>
          </cell>
          <cell r="E43">
            <v>3490</v>
          </cell>
        </row>
        <row r="44">
          <cell r="A44">
            <v>3</v>
          </cell>
          <cell r="C44" t="str">
            <v>Aspal Curah</v>
          </cell>
          <cell r="D44" t="str">
            <v>kg</v>
          </cell>
          <cell r="E44">
            <v>14400</v>
          </cell>
        </row>
        <row r="45">
          <cell r="A45">
            <v>4</v>
          </cell>
          <cell r="C45" t="str">
            <v>Aspal RC 70 ( Cilacap )</v>
          </cell>
          <cell r="D45" t="str">
            <v>kg</v>
          </cell>
          <cell r="E45">
            <v>4000</v>
          </cell>
        </row>
        <row r="46">
          <cell r="A46" t="str">
            <v>VII</v>
          </cell>
          <cell r="B46" t="str">
            <v>STANDAR RATA-RATA SEWA ALAT BESAR DAN KENDARAAN LAINNYA</v>
          </cell>
        </row>
        <row r="47">
          <cell r="A47">
            <v>1</v>
          </cell>
          <cell r="C47" t="str">
            <v>Three Wheel Roller</v>
          </cell>
          <cell r="D47" t="str">
            <v>jam</v>
          </cell>
          <cell r="E47">
            <v>42500</v>
          </cell>
        </row>
        <row r="48">
          <cell r="A48">
            <v>2</v>
          </cell>
          <cell r="C48" t="str">
            <v>Roller Pheneumatic 8 - 15 ton</v>
          </cell>
          <cell r="D48" t="str">
            <v>jam</v>
          </cell>
          <cell r="E48">
            <v>60000</v>
          </cell>
        </row>
        <row r="49">
          <cell r="A49">
            <v>3</v>
          </cell>
          <cell r="C49" t="str">
            <v>Exavator Backhoe ( Short )</v>
          </cell>
          <cell r="D49" t="str">
            <v>jam</v>
          </cell>
          <cell r="E49">
            <v>234240</v>
          </cell>
        </row>
        <row r="50">
          <cell r="A50">
            <v>4</v>
          </cell>
          <cell r="C50" t="str">
            <v>Buldozer 100 - 150 HP</v>
          </cell>
          <cell r="D50" t="str">
            <v>jam</v>
          </cell>
          <cell r="E50">
            <v>192090</v>
          </cell>
        </row>
        <row r="51">
          <cell r="A51">
            <v>5</v>
          </cell>
          <cell r="C51" t="str">
            <v>Genset</v>
          </cell>
          <cell r="D51" t="str">
            <v>jam</v>
          </cell>
          <cell r="E51">
            <v>15000</v>
          </cell>
        </row>
        <row r="52">
          <cell r="A52">
            <v>6</v>
          </cell>
          <cell r="C52" t="str">
            <v>Motor Grader 100 HP</v>
          </cell>
          <cell r="D52" t="str">
            <v>jam</v>
          </cell>
          <cell r="E52">
            <v>83730</v>
          </cell>
        </row>
        <row r="53">
          <cell r="A53">
            <v>7</v>
          </cell>
          <cell r="C53" t="str">
            <v>Dump Truck 5 ton 125 HP</v>
          </cell>
          <cell r="D53" t="str">
            <v>jam</v>
          </cell>
          <cell r="E53">
            <v>84070</v>
          </cell>
        </row>
        <row r="54">
          <cell r="A54">
            <v>8</v>
          </cell>
          <cell r="C54" t="str">
            <v>Mesin Las Listrik 18 PK</v>
          </cell>
          <cell r="D54" t="str">
            <v>jam</v>
          </cell>
          <cell r="E54">
            <v>20000</v>
          </cell>
        </row>
        <row r="55">
          <cell r="A55">
            <v>9</v>
          </cell>
          <cell r="C55" t="str">
            <v>Compressor 4000 - 65 L/M</v>
          </cell>
          <cell r="D55" t="str">
            <v>jam</v>
          </cell>
          <cell r="E55">
            <v>30000</v>
          </cell>
        </row>
        <row r="56">
          <cell r="C56" t="str">
            <v>Mesim Gilas Tiga Roda</v>
          </cell>
          <cell r="D56" t="str">
            <v>jam</v>
          </cell>
          <cell r="E56">
            <v>62420</v>
          </cell>
        </row>
        <row r="57">
          <cell r="C57" t="str">
            <v>Asphalt Sprayer</v>
          </cell>
          <cell r="D57" t="str">
            <v>jam</v>
          </cell>
          <cell r="E57">
            <v>59230</v>
          </cell>
        </row>
        <row r="58">
          <cell r="C58" t="str">
            <v>Vibro Roller</v>
          </cell>
          <cell r="D58" t="str">
            <v>Jam</v>
          </cell>
          <cell r="E58">
            <v>84500</v>
          </cell>
        </row>
        <row r="59">
          <cell r="A59">
            <v>10</v>
          </cell>
          <cell r="C59" t="str">
            <v>Water Tank Truck</v>
          </cell>
          <cell r="D59" t="str">
            <v>jam</v>
          </cell>
          <cell r="E59">
            <v>94160</v>
          </cell>
        </row>
        <row r="60">
          <cell r="A60" t="str">
            <v>VIII</v>
          </cell>
          <cell r="B60" t="str">
            <v>BAHAN BAKAR DAN PELUMAS</v>
          </cell>
        </row>
        <row r="61">
          <cell r="A61" t="str">
            <v>1.</v>
          </cell>
          <cell r="C61" t="str">
            <v>Solar</v>
          </cell>
          <cell r="D61" t="str">
            <v>lt</v>
          </cell>
          <cell r="E61">
            <v>1650</v>
          </cell>
        </row>
        <row r="62">
          <cell r="A62" t="str">
            <v>2.</v>
          </cell>
          <cell r="C62" t="str">
            <v>Bensin Premium</v>
          </cell>
          <cell r="D62" t="str">
            <v>lt</v>
          </cell>
          <cell r="E62">
            <v>1810</v>
          </cell>
        </row>
        <row r="63">
          <cell r="A63" t="str">
            <v>3.</v>
          </cell>
          <cell r="C63" t="str">
            <v>Oli Mesran 40 SAE</v>
          </cell>
          <cell r="D63" t="str">
            <v>lt</v>
          </cell>
          <cell r="E63">
            <v>18000</v>
          </cell>
        </row>
        <row r="64">
          <cell r="A64" t="str">
            <v>4.</v>
          </cell>
          <cell r="C64" t="str">
            <v>Kawat Las Listrik</v>
          </cell>
          <cell r="D64" t="str">
            <v>kg</v>
          </cell>
          <cell r="E64">
            <v>6600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M-C (3)"/>
      <sheetName val="MC (3)"/>
      <sheetName val="DATA"/>
      <sheetName val="HARIAN"/>
      <sheetName val="realisasi"/>
      <sheetName val="k. minggu (1)"/>
      <sheetName val="rab baru"/>
      <sheetName val="cco1"/>
      <sheetName val="bahan"/>
      <sheetName val="ANALISA ALAT ANGKUT"/>
      <sheetName val="ANALISA ALAT ANGKUT (2)"/>
      <sheetName val="mos"/>
      <sheetName val="antek"/>
      <sheetName val="REKAPITULASI"/>
      <sheetName val="BU ADD"/>
      <sheetName val="ADD"/>
      <sheetName val="BU-DATA1"/>
      <sheetName val="ANGGARAN"/>
      <sheetName val="Sat~Pek"/>
      <sheetName val="Analys"/>
      <sheetName val="Sat~Bahu"/>
      <sheetName val="Analis Tambahan"/>
      <sheetName val="Schedule "/>
      <sheetName val="ANALISA MOS"/>
      <sheetName val="Net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O26" t="e">
            <v>#REF!</v>
          </cell>
        </row>
        <row r="27">
          <cell r="BO27" t="e">
            <v>#REF!</v>
          </cell>
        </row>
        <row r="46">
          <cell r="BO46" t="str">
            <v xml:space="preserve"> Alat Baru</v>
          </cell>
        </row>
        <row r="47">
          <cell r="BO47">
            <v>250000000</v>
          </cell>
        </row>
        <row r="66">
          <cell r="BO66" t="str">
            <v xml:space="preserve"> Alat Baru</v>
          </cell>
        </row>
        <row r="67">
          <cell r="BO67">
            <v>50000000</v>
          </cell>
        </row>
        <row r="86">
          <cell r="BO86" t="e">
            <v>#REF!</v>
          </cell>
        </row>
        <row r="87">
          <cell r="BO87" t="e">
            <v>#REF!</v>
          </cell>
        </row>
        <row r="106">
          <cell r="BO106" t="str">
            <v xml:space="preserve"> Alat Baru</v>
          </cell>
        </row>
        <row r="107">
          <cell r="BO107">
            <v>30000000</v>
          </cell>
        </row>
        <row r="126">
          <cell r="BO126" t="str">
            <v xml:space="preserve"> Alat Baru</v>
          </cell>
        </row>
        <row r="127">
          <cell r="BO127">
            <v>40000000</v>
          </cell>
        </row>
        <row r="146">
          <cell r="BO146" t="e">
            <v>#REF!</v>
          </cell>
        </row>
        <row r="147">
          <cell r="BO147" t="e">
            <v>#REF!</v>
          </cell>
        </row>
        <row r="166">
          <cell r="BO166" t="str">
            <v xml:space="preserve"> Alat Baru</v>
          </cell>
        </row>
        <row r="167">
          <cell r="BO167">
            <v>150000000</v>
          </cell>
        </row>
        <row r="186">
          <cell r="BO186" t="str">
            <v xml:space="preserve"> Alat Baru</v>
          </cell>
        </row>
        <row r="187">
          <cell r="BO187">
            <v>250000000</v>
          </cell>
        </row>
        <row r="206">
          <cell r="BO206" t="str">
            <v xml:space="preserve"> Alat Baru</v>
          </cell>
        </row>
        <row r="207">
          <cell r="BO207">
            <v>750000000</v>
          </cell>
        </row>
        <row r="226">
          <cell r="BO226" t="e">
            <v>#REF!</v>
          </cell>
        </row>
        <row r="227">
          <cell r="BO227" t="e">
            <v>#REF!</v>
          </cell>
        </row>
        <row r="246">
          <cell r="BO246" t="e">
            <v>#REF!</v>
          </cell>
        </row>
        <row r="247">
          <cell r="BO247" t="e">
            <v>#REF!</v>
          </cell>
        </row>
        <row r="266">
          <cell r="BO266" t="e">
            <v>#REF!</v>
          </cell>
        </row>
        <row r="267">
          <cell r="BO267" t="e">
            <v>#REF!</v>
          </cell>
        </row>
        <row r="286">
          <cell r="BO286" t="e">
            <v>#REF!</v>
          </cell>
        </row>
        <row r="287">
          <cell r="BO287" t="e">
            <v>#REF!</v>
          </cell>
        </row>
        <row r="306">
          <cell r="BO306" t="str">
            <v xml:space="preserve"> Alat Baru</v>
          </cell>
        </row>
        <row r="307">
          <cell r="BO307">
            <v>300000000</v>
          </cell>
        </row>
        <row r="326">
          <cell r="BO326" t="str">
            <v xml:space="preserve"> Alat Baru</v>
          </cell>
        </row>
        <row r="327">
          <cell r="BO327">
            <v>200000000</v>
          </cell>
        </row>
        <row r="346">
          <cell r="BO346" t="str">
            <v xml:space="preserve"> Alat Baru</v>
          </cell>
        </row>
        <row r="347">
          <cell r="BO347">
            <v>225000000</v>
          </cell>
        </row>
        <row r="366">
          <cell r="BO366" t="str">
            <v xml:space="preserve"> Alat Baru</v>
          </cell>
        </row>
        <row r="367">
          <cell r="BO367">
            <v>275000000</v>
          </cell>
        </row>
        <row r="386">
          <cell r="BO386" t="e">
            <v>#REF!</v>
          </cell>
        </row>
        <row r="387">
          <cell r="BO387" t="e">
            <v>#REF!</v>
          </cell>
        </row>
        <row r="406">
          <cell r="BO406" t="str">
            <v xml:space="preserve"> Alat Baru</v>
          </cell>
        </row>
        <row r="407">
          <cell r="BO407">
            <v>6250000</v>
          </cell>
        </row>
        <row r="426">
          <cell r="BO426" t="e">
            <v>#REF!</v>
          </cell>
        </row>
        <row r="427">
          <cell r="BO427" t="e">
            <v>#REF!</v>
          </cell>
        </row>
        <row r="446">
          <cell r="BO446" t="str">
            <v xml:space="preserve"> Alat Baru</v>
          </cell>
        </row>
        <row r="447">
          <cell r="BO447">
            <v>12000000</v>
          </cell>
        </row>
        <row r="466">
          <cell r="BO466" t="str">
            <v xml:space="preserve"> Alat Baru</v>
          </cell>
        </row>
        <row r="467">
          <cell r="BO467">
            <v>165000000</v>
          </cell>
        </row>
        <row r="486">
          <cell r="BO486" t="e">
            <v>#REF!</v>
          </cell>
        </row>
        <row r="487">
          <cell r="BO487" t="e">
            <v>#REF!</v>
          </cell>
        </row>
        <row r="506">
          <cell r="BO506" t="e">
            <v>#REF!</v>
          </cell>
        </row>
        <row r="507">
          <cell r="BO507" t="e">
            <v>#REF!</v>
          </cell>
        </row>
        <row r="526">
          <cell r="BO526" t="e">
            <v>#REF!</v>
          </cell>
        </row>
        <row r="527">
          <cell r="BO527" t="e">
            <v>#REF!</v>
          </cell>
        </row>
        <row r="546">
          <cell r="BO546" t="e">
            <v>#REF!</v>
          </cell>
        </row>
        <row r="547">
          <cell r="BO547" t="e">
            <v>#REF!</v>
          </cell>
        </row>
        <row r="566">
          <cell r="BO566" t="str">
            <v xml:space="preserve"> Alat Baru</v>
          </cell>
        </row>
        <row r="567">
          <cell r="BO567">
            <v>245000000</v>
          </cell>
        </row>
        <row r="586">
          <cell r="BO586" t="e">
            <v>#REF!</v>
          </cell>
        </row>
        <row r="587">
          <cell r="BO587" t="e">
            <v>#REF!</v>
          </cell>
        </row>
        <row r="606">
          <cell r="BO606" t="e">
            <v>#REF!</v>
          </cell>
        </row>
        <row r="607">
          <cell r="BO607" t="e">
            <v>#REF!</v>
          </cell>
        </row>
        <row r="626">
          <cell r="BO626" t="e">
            <v>#REF!</v>
          </cell>
        </row>
        <row r="627">
          <cell r="BO627" t="e">
            <v>#REF!</v>
          </cell>
        </row>
        <row r="646">
          <cell r="BO646" t="e">
            <v>#REF!</v>
          </cell>
        </row>
        <row r="647">
          <cell r="BO647" t="e">
            <v>#REF!</v>
          </cell>
        </row>
        <row r="666">
          <cell r="BO666" t="e">
            <v>#REF!</v>
          </cell>
        </row>
        <row r="667">
          <cell r="BO667" t="e">
            <v>#REF!</v>
          </cell>
        </row>
        <row r="697">
          <cell r="BO697" t="e">
            <v>#REF!</v>
          </cell>
        </row>
        <row r="698">
          <cell r="BO698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Rate"/>
      <sheetName val="Unit Price M"/>
    </sheetNames>
    <sheetDataSet>
      <sheetData sheetId="0" refreshError="1">
        <row r="16">
          <cell r="B16">
            <v>7.0000000000000007E-2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PROFIT"/>
      <sheetName val="SUM-PRO"/>
      <sheetName val="SEX"/>
      <sheetName val="DBP-0200"/>
      <sheetName val="COMPARATION"/>
      <sheetName val="DBP-0100"/>
      <sheetName val="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utama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pipa"/>
      <sheetName val="exhaust"/>
      <sheetName val="ducting"/>
      <sheetName val="spesifikasi mat dan ty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L25">
            <v>141000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BILL (2)"/>
      <sheetName val="BILL"/>
      <sheetName val="Item1"/>
      <sheetName val="Item2"/>
      <sheetName val="Item4-5"/>
      <sheetName val="Item3"/>
      <sheetName val="Proses"/>
      <sheetName val="Alat DC"/>
      <sheetName val="Item6"/>
      <sheetName val="Item7"/>
      <sheetName val="Item8"/>
      <sheetName val="Item9"/>
      <sheetName val="Item10"/>
      <sheetName val="H.Satuan"/>
      <sheetName val="Jam Al Myr Item"/>
      <sheetName val="Jam Alat"/>
      <sheetName val="Jarak"/>
      <sheetName val="Tim &amp; Loc"/>
      <sheetName val="Gorong-2"/>
      <sheetName val="Pas-batu"/>
      <sheetName val="Ang Qua"/>
      <sheetName val="Franco BC"/>
      <sheetName val="Alat Qua."/>
      <sheetName val="crushing_pro"/>
      <sheetName val="hauling_pro"/>
      <sheetName val="mix_pro"/>
      <sheetName val="spread_pro"/>
      <sheetName val="kapasitas"/>
      <sheetName val="Sum"/>
      <sheetName val="HATSAT-KUDUS"/>
      <sheetName val="H_Satuan"/>
      <sheetName val="DC AM-02(baru)"/>
      <sheetName val="ESCON"/>
      <sheetName val="Harga Satuan"/>
      <sheetName val="FINISHING"/>
      <sheetName val="GIP"/>
      <sheetName val="HM.MEK."/>
      <sheetName val="PVC"/>
      <sheetName val="P.UTMA"/>
      <sheetName val="GV10k"/>
      <sheetName val="KITZ"/>
      <sheetName val="U,Psg.pipa"/>
      <sheetName val="HS.KITZ"/>
      <sheetName val="AC"/>
      <sheetName val="Currency Rate"/>
      <sheetName val="Cash Flow bulanan"/>
      <sheetName val="bq"/>
      <sheetName val="total"/>
      <sheetName val="HARGADASAR"/>
      <sheetName val="Rkp"/>
      <sheetName val="Str"/>
      <sheetName val="TE TS FA LAN MATV"/>
      <sheetName val="DivVII"/>
      <sheetName val="Kolom ABCDG vGI"/>
      <sheetName val="AN Tdr"/>
      <sheetName val="bahan+upah"/>
      <sheetName val="4-MVAC"/>
      <sheetName val="Penjumlahan"/>
      <sheetName val="I-KAMAR"/>
      <sheetName val="Harga Material"/>
      <sheetName val="Harga Bahan &amp; Upah "/>
      <sheetName val="RAB_KL"/>
      <sheetName val="Rekap RAB_Amd"/>
      <sheetName val="RAB_Amd"/>
      <sheetName val="REKAP_Dftr_Kuan_Hrg_Amd"/>
      <sheetName val="Dftr_Kuan_Hrg Amd"/>
      <sheetName val="BAG_2"/>
      <sheetName val="me"/>
      <sheetName val="struktur tdk dipakai"/>
      <sheetName val="AHS_LAL"/>
      <sheetName val="I_KAMAR"/>
      <sheetName val="COMM"/>
      <sheetName val="FINAL"/>
      <sheetName val="대비표"/>
      <sheetName val="LOADDAT"/>
      <sheetName val="BILL_(2)"/>
      <sheetName val="Alat_DC"/>
      <sheetName val="H_Satuan1"/>
      <sheetName val="Jam_Al_Myr_Item"/>
      <sheetName val="Jam_Alat"/>
      <sheetName val="Tim_&amp;_Loc"/>
      <sheetName val="Ang_Qua"/>
      <sheetName val="Franco_BC"/>
      <sheetName val="Alat_Qua_"/>
      <sheetName val="Harsat"/>
      <sheetName val="Analisa_Harga_Satuan"/>
      <sheetName val="TE_TS_FA_LAN_MATV"/>
      <sheetName val="Bangunan_Utama"/>
      <sheetName val="Analisa_2"/>
      <sheetName val="Daftar_Harga"/>
      <sheetName val="Daftar_Upah"/>
      <sheetName val="Material"/>
      <sheetName val="Koefisien"/>
      <sheetName val="Rekap"/>
      <sheetName val="Upah"/>
      <sheetName val="Harga_Satuan"/>
      <sheetName val="satpek"/>
      <sheetName val="Hitung"/>
      <sheetName val="Analisa"/>
      <sheetName val="Rencana Anggaran Biaya"/>
      <sheetName val="MAP2"/>
      <sheetName val="rab"/>
      <sheetName val="61008"/>
      <sheetName val="MAP"/>
      <sheetName val="anal-mpu"/>
      <sheetName val="Bhn"/>
      <sheetName val="D7(1)"/>
      <sheetName val="BOQ"/>
      <sheetName val="5-ALAT(1)"/>
      <sheetName val="4-Basic Price"/>
      <sheetName val="61007"/>
      <sheetName val="dashboard VERSI BATUBARA"/>
      <sheetName val="inves alat"/>
      <sheetName val="Estimate"/>
      <sheetName val="schtng"/>
      <sheetName val="schbhn"/>
      <sheetName val="schalt"/>
      <sheetName val="BAG-2"/>
      <sheetName val="met bab3"/>
      <sheetName val="anal bab8"/>
      <sheetName val="Rumus"/>
      <sheetName val="61006"/>
      <sheetName val="SAP"/>
      <sheetName val="eqp-rek"/>
      <sheetName val="DIV2"/>
      <sheetName val="DIV5"/>
      <sheetName val="REKAP A BESAR"/>
      <sheetName val="VAC-1"/>
      <sheetName val="304-06"/>
      <sheetName val="95삼성급(본사)"/>
      <sheetName val="Klad Bank BNI"/>
      <sheetName val="Basic Price"/>
      <sheetName val="Kuantitas &amp; Harga"/>
      <sheetName val="Listrik"/>
      <sheetName val="Hydrant - ok"/>
      <sheetName val="Air Conditioning ok"/>
      <sheetName val="Telepon OK"/>
      <sheetName val="gondola ok"/>
      <sheetName val="Lift - ok"/>
      <sheetName val="Plumbing ok"/>
      <sheetName val="STP ok"/>
      <sheetName val="BQ_IABK"/>
      <sheetName val="BQ-IABK"/>
      <sheetName val="ana_str"/>
      <sheetName val="Hargamat"/>
      <sheetName val="Sukaw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atpek or major"/>
      <sheetName val="%"/>
      <sheetName val="Informasi"/>
      <sheetName val="Peta Quarry"/>
      <sheetName val="Perhitungan Mobilisasi Alat"/>
      <sheetName val="Lalu Lintas"/>
      <sheetName val="Jembatan Sementara"/>
      <sheetName val="Agg B (2)"/>
      <sheetName val="Rekap"/>
      <sheetName val="BoQ"/>
      <sheetName val="Satpek2"/>
      <sheetName val="4-Basic Price"/>
      <sheetName val="Mobilisasi"/>
      <sheetName val="4-Analisa Quarry1"/>
      <sheetName val="4-Analisa Quarry2"/>
      <sheetName val="satbahu"/>
      <sheetName val="Diivisi 2"/>
      <sheetName val="alat"/>
      <sheetName val="Diivisi 3"/>
      <sheetName val="Diivisi 4"/>
      <sheetName val="Diivisi 5"/>
      <sheetName val="Divisi 6"/>
      <sheetName val="Divisi 6 ASBT"/>
      <sheetName val="Divisi 7(1)"/>
      <sheetName val="Divisi 7(2)"/>
      <sheetName val="Divisi 8(1)"/>
      <sheetName val="Analis tambahan"/>
      <sheetName val="Divisi 8(2)"/>
      <sheetName val="Divisi 7(3)"/>
      <sheetName val="satpek"/>
      <sheetName val="Sheet1"/>
      <sheetName val="4-formulir harga bahan"/>
      <sheetName val="Agg Halus &amp; Kasar"/>
      <sheetName val="Agg A (2)"/>
      <sheetName val="Agg C (2)"/>
      <sheetName val="Sheet2 (2)"/>
      <sheetName val="An. Wf"/>
      <sheetName val="An. Profi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2">
          <cell r="G2" t="str">
            <v>Februari 2010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>
        <row r="19">
          <cell r="I19">
            <v>10110000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ME"/>
      <sheetName val="BQ-M"/>
      <sheetName val="BQ-E"/>
      <sheetName val="price"/>
      <sheetName val="MAKER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Dasar"/>
      <sheetName val="Analisa-H"/>
      <sheetName val="H-Satuan"/>
    </sheetNames>
    <sheetDataSet>
      <sheetData sheetId="0" refreshError="1">
        <row r="21">
          <cell r="E21">
            <v>24200</v>
          </cell>
        </row>
        <row r="52">
          <cell r="E52">
            <v>109000</v>
          </cell>
        </row>
        <row r="53">
          <cell r="E53">
            <v>106000</v>
          </cell>
        </row>
        <row r="54">
          <cell r="E54">
            <v>103000</v>
          </cell>
        </row>
        <row r="55">
          <cell r="E55">
            <v>131000</v>
          </cell>
        </row>
        <row r="56">
          <cell r="E56">
            <v>12000</v>
          </cell>
        </row>
        <row r="60">
          <cell r="E60">
            <v>15500</v>
          </cell>
        </row>
      </sheetData>
      <sheetData sheetId="1" refreshError="1">
        <row r="14">
          <cell r="J14">
            <v>4900</v>
          </cell>
        </row>
        <row r="463">
          <cell r="J463">
            <v>14890</v>
          </cell>
        </row>
        <row r="491">
          <cell r="J491">
            <v>14230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HARGA"/>
      <sheetName val="REKAP UMUM"/>
      <sheetName val="Jadwal"/>
      <sheetName val="RAB AULA"/>
      <sheetName val="ANALIS 2"/>
      <sheetName val="RINCIAN RAB Aula"/>
      <sheetName val="Methode"/>
      <sheetName val="Rincian RAB Rehab &amp; Pemb"/>
      <sheetName val="REKAP REHAB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00000"/>
    </sheetNames>
    <sheetDataSet>
      <sheetData sheetId="0" refreshError="1"/>
      <sheetData sheetId="1" refreshError="1">
        <row r="12">
          <cell r="E12">
            <v>75000</v>
          </cell>
        </row>
        <row r="20">
          <cell r="E20">
            <v>3000</v>
          </cell>
        </row>
        <row r="24">
          <cell r="E24">
            <v>9000</v>
          </cell>
        </row>
        <row r="25">
          <cell r="E25">
            <v>10000</v>
          </cell>
        </row>
        <row r="28">
          <cell r="E28">
            <v>10000</v>
          </cell>
        </row>
        <row r="32">
          <cell r="E32">
            <v>3000</v>
          </cell>
        </row>
        <row r="34">
          <cell r="E34">
            <v>20000</v>
          </cell>
        </row>
        <row r="35">
          <cell r="E35">
            <v>15000</v>
          </cell>
        </row>
        <row r="38">
          <cell r="E38">
            <v>400000</v>
          </cell>
        </row>
        <row r="39">
          <cell r="E39">
            <v>450000</v>
          </cell>
        </row>
        <row r="55">
          <cell r="E55">
            <v>2450</v>
          </cell>
        </row>
        <row r="126">
          <cell r="E126">
            <v>21750</v>
          </cell>
        </row>
        <row r="127">
          <cell r="E127">
            <v>23000</v>
          </cell>
        </row>
        <row r="128">
          <cell r="E128">
            <v>20000</v>
          </cell>
        </row>
        <row r="129">
          <cell r="E129">
            <v>27000</v>
          </cell>
        </row>
      </sheetData>
      <sheetData sheetId="2" refreshError="1"/>
      <sheetData sheetId="3" refreshError="1"/>
      <sheetData sheetId="4" refreshError="1"/>
      <sheetData sheetId="5" refreshError="1">
        <row r="15">
          <cell r="G15">
            <v>5454</v>
          </cell>
        </row>
        <row r="29">
          <cell r="G29">
            <v>126703</v>
          </cell>
        </row>
        <row r="47">
          <cell r="G47">
            <v>9955</v>
          </cell>
        </row>
        <row r="55">
          <cell r="G55">
            <v>4856</v>
          </cell>
        </row>
        <row r="63">
          <cell r="G63">
            <v>43175</v>
          </cell>
        </row>
        <row r="72">
          <cell r="G72">
            <v>51425</v>
          </cell>
        </row>
        <row r="85">
          <cell r="G85">
            <v>295328</v>
          </cell>
        </row>
        <row r="97">
          <cell r="G97">
            <v>122127</v>
          </cell>
        </row>
        <row r="108">
          <cell r="G108">
            <v>97533</v>
          </cell>
        </row>
        <row r="121">
          <cell r="G121">
            <v>59726</v>
          </cell>
        </row>
        <row r="134">
          <cell r="G134">
            <v>63802</v>
          </cell>
        </row>
        <row r="147">
          <cell r="G147">
            <v>59726</v>
          </cell>
        </row>
        <row r="159">
          <cell r="G159">
            <v>48715</v>
          </cell>
        </row>
        <row r="171">
          <cell r="G171">
            <v>38281</v>
          </cell>
        </row>
        <row r="182">
          <cell r="G182">
            <v>19252</v>
          </cell>
        </row>
        <row r="193">
          <cell r="G193">
            <v>17272</v>
          </cell>
        </row>
        <row r="207">
          <cell r="G207">
            <v>11590</v>
          </cell>
        </row>
        <row r="219">
          <cell r="G219">
            <v>6347</v>
          </cell>
        </row>
        <row r="233">
          <cell r="G233">
            <v>16788</v>
          </cell>
        </row>
        <row r="248">
          <cell r="G248">
            <v>23873</v>
          </cell>
        </row>
        <row r="260">
          <cell r="G260">
            <v>12771</v>
          </cell>
        </row>
        <row r="272">
          <cell r="G272">
            <v>18072</v>
          </cell>
        </row>
        <row r="284">
          <cell r="G284">
            <v>7430</v>
          </cell>
        </row>
        <row r="295">
          <cell r="G295">
            <v>21208</v>
          </cell>
        </row>
        <row r="307">
          <cell r="G307">
            <v>1489015</v>
          </cell>
        </row>
        <row r="319">
          <cell r="G319">
            <v>146267</v>
          </cell>
        </row>
        <row r="331">
          <cell r="G331">
            <v>70361</v>
          </cell>
        </row>
        <row r="342">
          <cell r="G342">
            <v>1220340</v>
          </cell>
        </row>
        <row r="354">
          <cell r="G354">
            <v>28102</v>
          </cell>
        </row>
        <row r="367">
          <cell r="G367">
            <v>30980</v>
          </cell>
        </row>
        <row r="377">
          <cell r="G377">
            <v>29251</v>
          </cell>
        </row>
        <row r="386">
          <cell r="G386">
            <v>4501</v>
          </cell>
        </row>
        <row r="393">
          <cell r="G393">
            <v>2145</v>
          </cell>
        </row>
        <row r="400">
          <cell r="G400">
            <v>26400</v>
          </cell>
        </row>
        <row r="407">
          <cell r="G407">
            <v>1883</v>
          </cell>
        </row>
        <row r="414">
          <cell r="G414">
            <v>12320</v>
          </cell>
        </row>
        <row r="423">
          <cell r="G423">
            <v>3202</v>
          </cell>
        </row>
        <row r="431">
          <cell r="G431">
            <v>165275</v>
          </cell>
        </row>
        <row r="438">
          <cell r="G438">
            <v>2887</v>
          </cell>
        </row>
        <row r="450">
          <cell r="G450">
            <v>235229</v>
          </cell>
        </row>
        <row r="470">
          <cell r="G470">
            <v>2290058</v>
          </cell>
        </row>
        <row r="490">
          <cell r="G490">
            <v>3709784</v>
          </cell>
        </row>
        <row r="510">
          <cell r="G510">
            <v>2389058</v>
          </cell>
        </row>
        <row r="530">
          <cell r="G530">
            <v>2510596</v>
          </cell>
        </row>
        <row r="550">
          <cell r="G550">
            <v>2510596</v>
          </cell>
        </row>
        <row r="570">
          <cell r="G570">
            <v>3503816</v>
          </cell>
        </row>
        <row r="583">
          <cell r="G583">
            <v>34339</v>
          </cell>
        </row>
        <row r="596">
          <cell r="G596">
            <v>255475</v>
          </cell>
        </row>
        <row r="609">
          <cell r="G609">
            <v>227700</v>
          </cell>
        </row>
        <row r="617">
          <cell r="G617">
            <v>55495</v>
          </cell>
        </row>
        <row r="624">
          <cell r="G624">
            <v>15895</v>
          </cell>
        </row>
        <row r="631">
          <cell r="G631">
            <v>232650</v>
          </cell>
        </row>
        <row r="638">
          <cell r="G638">
            <v>10780</v>
          </cell>
        </row>
        <row r="645">
          <cell r="G645">
            <v>5280</v>
          </cell>
        </row>
        <row r="652">
          <cell r="G652">
            <v>10780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upah (2)"/>
      <sheetName val="analis"/>
      <sheetName val="satpek"/>
    </sheetNames>
    <sheetDataSet>
      <sheetData sheetId="0"/>
      <sheetData sheetId="1"/>
      <sheetData sheetId="2">
        <row r="34">
          <cell r="G34">
            <v>289564</v>
          </cell>
        </row>
        <row r="82">
          <cell r="G82">
            <v>24253</v>
          </cell>
        </row>
        <row r="129">
          <cell r="G129">
            <v>45852</v>
          </cell>
        </row>
        <row r="225">
          <cell r="G225">
            <v>13647</v>
          </cell>
        </row>
        <row r="275">
          <cell r="G275">
            <v>485338</v>
          </cell>
        </row>
        <row r="327">
          <cell r="G327">
            <v>33019</v>
          </cell>
        </row>
        <row r="376">
          <cell r="G376">
            <v>23891</v>
          </cell>
        </row>
        <row r="566">
          <cell r="G566">
            <v>2914700</v>
          </cell>
        </row>
      </sheetData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isa tak terpakai"/>
      <sheetName val="Harsat Upah"/>
      <sheetName val="Harsat Bahan"/>
      <sheetName val="Analisa"/>
      <sheetName val="Harsat Pekerjaan"/>
      <sheetName val="rab"/>
      <sheetName val="rekap"/>
      <sheetName val="metode"/>
      <sheetName val="time"/>
      <sheetName val="Schedule"/>
    </sheetNames>
    <sheetDataSet>
      <sheetData sheetId="0"/>
      <sheetData sheetId="1"/>
      <sheetData sheetId="2"/>
      <sheetData sheetId="3">
        <row r="9">
          <cell r="E9">
            <v>26000</v>
          </cell>
        </row>
        <row r="10">
          <cell r="E10">
            <v>30000</v>
          </cell>
        </row>
        <row r="12">
          <cell r="E12">
            <v>27000</v>
          </cell>
        </row>
        <row r="13">
          <cell r="E13">
            <v>28000</v>
          </cell>
        </row>
        <row r="14">
          <cell r="E14">
            <v>30000</v>
          </cell>
        </row>
        <row r="15">
          <cell r="E15">
            <v>33000</v>
          </cell>
        </row>
        <row r="16">
          <cell r="E16">
            <v>28000</v>
          </cell>
        </row>
        <row r="17">
          <cell r="E17">
            <v>30000</v>
          </cell>
        </row>
        <row r="19">
          <cell r="E19">
            <v>30000</v>
          </cell>
        </row>
        <row r="20">
          <cell r="E20">
            <v>33000</v>
          </cell>
        </row>
        <row r="21">
          <cell r="E21">
            <v>35000</v>
          </cell>
        </row>
        <row r="22">
          <cell r="E22">
            <v>30000</v>
          </cell>
        </row>
        <row r="23">
          <cell r="E23">
            <v>33000</v>
          </cell>
        </row>
        <row r="24">
          <cell r="E24">
            <v>35000</v>
          </cell>
        </row>
        <row r="25">
          <cell r="E25">
            <v>30000</v>
          </cell>
        </row>
        <row r="26">
          <cell r="E26">
            <v>35000</v>
          </cell>
        </row>
        <row r="27">
          <cell r="E27">
            <v>37500</v>
          </cell>
        </row>
        <row r="28">
          <cell r="E28">
            <v>40000</v>
          </cell>
        </row>
        <row r="29">
          <cell r="E29">
            <v>35000</v>
          </cell>
        </row>
        <row r="30">
          <cell r="E30">
            <v>30000</v>
          </cell>
        </row>
        <row r="31">
          <cell r="E31">
            <v>35000</v>
          </cell>
        </row>
        <row r="34">
          <cell r="E34">
            <v>27000</v>
          </cell>
        </row>
      </sheetData>
      <sheetData sheetId="4">
        <row r="9">
          <cell r="E9">
            <v>65500</v>
          </cell>
        </row>
        <row r="10">
          <cell r="E10">
            <v>85000</v>
          </cell>
        </row>
        <row r="11">
          <cell r="E11">
            <v>125000</v>
          </cell>
        </row>
        <row r="12">
          <cell r="E12">
            <v>135000</v>
          </cell>
        </row>
        <row r="13">
          <cell r="E13">
            <v>81000</v>
          </cell>
        </row>
        <row r="14">
          <cell r="E14">
            <v>350</v>
          </cell>
        </row>
        <row r="23">
          <cell r="E23">
            <v>1000000</v>
          </cell>
        </row>
        <row r="24">
          <cell r="E24">
            <v>1050000</v>
          </cell>
        </row>
        <row r="27">
          <cell r="E27">
            <v>55000</v>
          </cell>
        </row>
        <row r="30">
          <cell r="E30">
            <v>7500</v>
          </cell>
        </row>
        <row r="35">
          <cell r="E35">
            <v>16500</v>
          </cell>
        </row>
        <row r="36">
          <cell r="E36">
            <v>15500</v>
          </cell>
        </row>
        <row r="39">
          <cell r="E39">
            <v>12500</v>
          </cell>
        </row>
      </sheetData>
      <sheetData sheetId="5">
        <row r="23">
          <cell r="J23">
            <v>28300</v>
          </cell>
        </row>
        <row r="40">
          <cell r="J40">
            <v>244800</v>
          </cell>
        </row>
        <row r="93">
          <cell r="J93">
            <v>139500</v>
          </cell>
        </row>
        <row r="106">
          <cell r="J106">
            <v>13200</v>
          </cell>
        </row>
        <row r="236">
          <cell r="J236">
            <v>6300</v>
          </cell>
        </row>
        <row r="249">
          <cell r="J249">
            <v>16500</v>
          </cell>
        </row>
        <row r="262">
          <cell r="J262">
            <v>95400</v>
          </cell>
        </row>
        <row r="437">
          <cell r="J437">
            <v>371400</v>
          </cell>
        </row>
        <row r="803">
          <cell r="J803">
            <v>18300</v>
          </cell>
        </row>
        <row r="1028">
          <cell r="J1028">
            <v>13300</v>
          </cell>
        </row>
        <row r="2008">
          <cell r="J2008">
            <v>509400</v>
          </cell>
        </row>
        <row r="2962">
          <cell r="J2962">
            <v>2200800</v>
          </cell>
        </row>
        <row r="3008">
          <cell r="J3008">
            <v>2428900</v>
          </cell>
        </row>
      </sheetData>
      <sheetData sheetId="6"/>
      <sheetData sheetId="7"/>
      <sheetData sheetId="8">
        <row r="36">
          <cell r="E36" t="str">
            <v>Direktris</v>
          </cell>
        </row>
      </sheetData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Sheet2"/>
      <sheetName val="Analisa"/>
      <sheetName val="RAB-LAP"/>
      <sheetName val="Sheet1"/>
    </sheetNames>
    <sheetDataSet>
      <sheetData sheetId="0"/>
      <sheetData sheetId="1"/>
      <sheetData sheetId="2" refreshError="1">
        <row r="30">
          <cell r="J30">
            <v>33330</v>
          </cell>
        </row>
        <row r="56">
          <cell r="J56">
            <v>15345.000000000002</v>
          </cell>
        </row>
        <row r="64">
          <cell r="J64">
            <v>97350</v>
          </cell>
        </row>
        <row r="76">
          <cell r="J76">
            <v>283825.19</v>
          </cell>
        </row>
        <row r="88">
          <cell r="J88">
            <v>330597.84999999998</v>
          </cell>
        </row>
        <row r="100">
          <cell r="J100">
            <v>362647.34</v>
          </cell>
        </row>
        <row r="113">
          <cell r="J113">
            <v>19454.82</v>
          </cell>
        </row>
        <row r="123">
          <cell r="J123">
            <v>18298.5</v>
          </cell>
        </row>
        <row r="132">
          <cell r="J132">
            <v>197219</v>
          </cell>
        </row>
        <row r="211">
          <cell r="J211">
            <v>4544136.8609999996</v>
          </cell>
        </row>
        <row r="218">
          <cell r="J218">
            <v>4327172.6849999987</v>
          </cell>
        </row>
        <row r="225">
          <cell r="J225">
            <v>3409031.9758000001</v>
          </cell>
        </row>
        <row r="233">
          <cell r="J233">
            <v>3942471.9910714286</v>
          </cell>
        </row>
        <row r="241">
          <cell r="J241">
            <v>2971972.6142857145</v>
          </cell>
        </row>
        <row r="250">
          <cell r="J250">
            <v>3601997.9285714291</v>
          </cell>
        </row>
        <row r="258">
          <cell r="J258">
            <v>2936487.7703333329</v>
          </cell>
        </row>
        <row r="266">
          <cell r="J266">
            <v>3327943.5437460314</v>
          </cell>
        </row>
        <row r="274">
          <cell r="J274">
            <v>2896181.5142857144</v>
          </cell>
        </row>
        <row r="282">
          <cell r="J282">
            <v>4269676.6749999998</v>
          </cell>
        </row>
        <row r="290">
          <cell r="J290">
            <v>3342985.6746323523</v>
          </cell>
        </row>
        <row r="298">
          <cell r="J298">
            <v>3035630.0857142862</v>
          </cell>
        </row>
        <row r="306">
          <cell r="J306">
            <v>3594774.3218749999</v>
          </cell>
        </row>
        <row r="314">
          <cell r="J314">
            <v>2006283.6979166667</v>
          </cell>
        </row>
        <row r="322">
          <cell r="J322">
            <v>2832885.6470588231</v>
          </cell>
        </row>
        <row r="330">
          <cell r="J330">
            <v>4148261.1363636362</v>
          </cell>
        </row>
        <row r="344">
          <cell r="J344">
            <v>99113.35500000001</v>
          </cell>
        </row>
        <row r="356">
          <cell r="J356">
            <v>91138.35500000001</v>
          </cell>
        </row>
        <row r="368">
          <cell r="J368">
            <v>69963.35500000001</v>
          </cell>
        </row>
        <row r="381">
          <cell r="J381">
            <v>244918.35499999998</v>
          </cell>
        </row>
        <row r="394">
          <cell r="J394">
            <v>50765</v>
          </cell>
        </row>
        <row r="415">
          <cell r="J415">
            <v>129382.00000000001</v>
          </cell>
        </row>
        <row r="426">
          <cell r="J426">
            <v>75119</v>
          </cell>
        </row>
        <row r="438">
          <cell r="J438">
            <v>4085400</v>
          </cell>
        </row>
        <row r="466">
          <cell r="J466">
            <v>75328</v>
          </cell>
        </row>
        <row r="478">
          <cell r="J478">
            <v>72578</v>
          </cell>
        </row>
        <row r="491">
          <cell r="J491">
            <v>133474</v>
          </cell>
        </row>
        <row r="516">
          <cell r="J516">
            <v>58417.919999999998</v>
          </cell>
        </row>
        <row r="531">
          <cell r="J531">
            <v>23113.75</v>
          </cell>
        </row>
        <row r="543">
          <cell r="J543">
            <v>15587</v>
          </cell>
        </row>
        <row r="555">
          <cell r="J555">
            <v>24255</v>
          </cell>
        </row>
        <row r="590">
          <cell r="J590">
            <v>3125100</v>
          </cell>
        </row>
        <row r="613">
          <cell r="J613">
            <v>229790</v>
          </cell>
        </row>
        <row r="636">
          <cell r="J636">
            <v>350570</v>
          </cell>
        </row>
        <row r="647">
          <cell r="J647">
            <v>419072.5</v>
          </cell>
        </row>
        <row r="688">
          <cell r="J688">
            <v>10531.583333333334</v>
          </cell>
        </row>
        <row r="704">
          <cell r="J704">
            <v>12148.014999999999</v>
          </cell>
        </row>
        <row r="718">
          <cell r="J718">
            <v>583.27499999999998</v>
          </cell>
        </row>
        <row r="730">
          <cell r="J730">
            <v>1295.25</v>
          </cell>
        </row>
      </sheetData>
      <sheetData sheetId="3"/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Pekerjaan"/>
      <sheetName val="H. Quari +"/>
      <sheetName val="Tanah"/>
      <sheetName val="Harga Satuan"/>
      <sheetName val="Analisa"/>
      <sheetName val="rb-2"/>
      <sheetName val="rekap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J17">
            <v>13018.5</v>
          </cell>
        </row>
        <row r="33">
          <cell r="J33">
            <v>233621.3</v>
          </cell>
        </row>
        <row r="46">
          <cell r="J46">
            <v>197326.25</v>
          </cell>
        </row>
        <row r="56">
          <cell r="J56">
            <v>16665</v>
          </cell>
        </row>
        <row r="65">
          <cell r="J65">
            <v>14712.5</v>
          </cell>
        </row>
        <row r="75">
          <cell r="J75">
            <v>6396.5</v>
          </cell>
        </row>
        <row r="85">
          <cell r="J85">
            <v>19112.5</v>
          </cell>
        </row>
        <row r="108">
          <cell r="J108">
            <v>117249</v>
          </cell>
        </row>
        <row r="119">
          <cell r="J119">
            <v>161997</v>
          </cell>
        </row>
        <row r="133">
          <cell r="J133">
            <v>315574.38</v>
          </cell>
        </row>
        <row r="147">
          <cell r="J147">
            <v>388432.55</v>
          </cell>
        </row>
        <row r="169">
          <cell r="J169">
            <v>2381965.85</v>
          </cell>
        </row>
        <row r="217">
          <cell r="J217">
            <v>2243016.6</v>
          </cell>
        </row>
        <row r="239">
          <cell r="J239">
            <v>2873585.55</v>
          </cell>
        </row>
        <row r="283">
          <cell r="J283">
            <v>1944404</v>
          </cell>
        </row>
        <row r="314">
          <cell r="J314">
            <v>2441016.6</v>
          </cell>
        </row>
        <row r="363">
          <cell r="J363">
            <v>50876.705000000002</v>
          </cell>
        </row>
        <row r="402">
          <cell r="J402">
            <v>17180.239999999998</v>
          </cell>
        </row>
        <row r="415">
          <cell r="J415">
            <v>3592242.5</v>
          </cell>
        </row>
        <row r="430">
          <cell r="J430">
            <v>22962.5</v>
          </cell>
        </row>
        <row r="455">
          <cell r="J455">
            <v>29832</v>
          </cell>
        </row>
        <row r="469">
          <cell r="J469">
            <v>39404.639999999999</v>
          </cell>
        </row>
        <row r="500">
          <cell r="J500">
            <v>48895</v>
          </cell>
        </row>
        <row r="512">
          <cell r="J512">
            <v>1654125</v>
          </cell>
        </row>
        <row r="539">
          <cell r="J539">
            <v>9864.25</v>
          </cell>
        </row>
        <row r="597">
          <cell r="J597">
            <v>90401.41</v>
          </cell>
        </row>
        <row r="612">
          <cell r="J612">
            <v>91006.41</v>
          </cell>
        </row>
        <row r="626">
          <cell r="J626">
            <v>217711.45</v>
          </cell>
        </row>
        <row r="641">
          <cell r="J641">
            <v>280301.45</v>
          </cell>
        </row>
        <row r="655">
          <cell r="J655">
            <v>2323062.5</v>
          </cell>
        </row>
        <row r="688">
          <cell r="J688">
            <v>205436</v>
          </cell>
        </row>
        <row r="703">
          <cell r="J703">
            <v>136059</v>
          </cell>
        </row>
        <row r="715">
          <cell r="J715">
            <v>128713.75</v>
          </cell>
        </row>
        <row r="736">
          <cell r="J736">
            <v>60912.5</v>
          </cell>
        </row>
        <row r="745">
          <cell r="J745">
            <v>24612.5</v>
          </cell>
        </row>
        <row r="772">
          <cell r="J772">
            <v>88275</v>
          </cell>
        </row>
        <row r="781">
          <cell r="J781">
            <v>155375</v>
          </cell>
        </row>
        <row r="790">
          <cell r="J790">
            <v>17325</v>
          </cell>
        </row>
        <row r="799">
          <cell r="J799">
            <v>19607.5</v>
          </cell>
        </row>
        <row r="808">
          <cell r="J808">
            <v>8321.5</v>
          </cell>
        </row>
        <row r="882">
          <cell r="J882">
            <v>29570.2</v>
          </cell>
        </row>
        <row r="896">
          <cell r="J896">
            <v>21076</v>
          </cell>
        </row>
        <row r="910">
          <cell r="J910">
            <v>21395</v>
          </cell>
        </row>
        <row r="923">
          <cell r="J923">
            <v>7400.25</v>
          </cell>
        </row>
        <row r="975">
          <cell r="J975">
            <v>6845.2120000000004</v>
          </cell>
        </row>
        <row r="984">
          <cell r="J984">
            <v>3630</v>
          </cell>
        </row>
        <row r="1015">
          <cell r="J1015">
            <v>3932.5</v>
          </cell>
        </row>
        <row r="1025">
          <cell r="J1025">
            <v>106150</v>
          </cell>
        </row>
      </sheetData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SP"/>
      <sheetName val="DHSBU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13">
          <cell r="G13">
            <v>75000</v>
          </cell>
        </row>
        <row r="46">
          <cell r="G46">
            <v>22000</v>
          </cell>
        </row>
        <row r="61">
          <cell r="G61">
            <v>1700000</v>
          </cell>
        </row>
        <row r="281">
          <cell r="G281">
            <v>450</v>
          </cell>
        </row>
        <row r="327">
          <cell r="G327">
            <v>29000</v>
          </cell>
        </row>
        <row r="337">
          <cell r="G337">
            <v>25250</v>
          </cell>
        </row>
        <row r="455">
          <cell r="G455">
            <v>20000</v>
          </cell>
        </row>
        <row r="459">
          <cell r="G459">
            <v>25000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Sat~Pek"/>
      <sheetName val="Analys"/>
      <sheetName val="Sat~Bahu"/>
      <sheetName val="Analis alat"/>
      <sheetName val="ANALIS TAMBAHAN"/>
      <sheetName val="Sheet1"/>
      <sheetName val="Sheet2"/>
      <sheetName val="Sheet3"/>
      <sheetName val="Sat_Bahu"/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chedule"/>
      <sheetName val="Analisa Teknis"/>
      <sheetName val="Analisa"/>
      <sheetName val="mos"/>
      <sheetName val="Harsat Pekerjaan"/>
      <sheetName val="JLN(TRT (3)"/>
      <sheetName val="METODE"/>
      <sheetName val="D BASE"/>
      <sheetName val="JADWAL"/>
      <sheetName val="RAB"/>
      <sheetName val="UPAH BAHAN"/>
      <sheetName val="HAR S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Mandor Lapangan</v>
          </cell>
          <cell r="G6" t="str">
            <v>L.061</v>
          </cell>
          <cell r="H6">
            <v>40000</v>
          </cell>
        </row>
        <row r="9">
          <cell r="C9" t="str">
            <v>Kepala tukang</v>
          </cell>
          <cell r="G9" t="str">
            <v>L.073</v>
          </cell>
          <cell r="H9">
            <v>40000</v>
          </cell>
        </row>
        <row r="10">
          <cell r="C10" t="str">
            <v>Tukang</v>
          </cell>
          <cell r="G10" t="str">
            <v>L.079</v>
          </cell>
          <cell r="H10">
            <v>35000</v>
          </cell>
        </row>
        <row r="11">
          <cell r="C11" t="str">
            <v>Operator terlatih  #)</v>
          </cell>
          <cell r="G11" t="str">
            <v>L.081</v>
          </cell>
          <cell r="H11">
            <v>50000</v>
          </cell>
        </row>
        <row r="12">
          <cell r="C12" t="str">
            <v>Operator kurang terlatih  *)</v>
          </cell>
          <cell r="H12">
            <v>42500</v>
          </cell>
        </row>
        <row r="13">
          <cell r="C13" t="str">
            <v>Pembantu operator</v>
          </cell>
          <cell r="G13" t="str">
            <v>L.089</v>
          </cell>
          <cell r="H13">
            <v>35000</v>
          </cell>
        </row>
        <row r="14">
          <cell r="C14" t="str">
            <v>Supir material / truck</v>
          </cell>
          <cell r="G14" t="str">
            <v>L.091</v>
          </cell>
          <cell r="H14">
            <v>42500</v>
          </cell>
        </row>
        <row r="16">
          <cell r="C16" t="str">
            <v>Pembantu supir / Kenek</v>
          </cell>
          <cell r="H16">
            <v>32500</v>
          </cell>
        </row>
        <row r="17">
          <cell r="C17" t="str">
            <v>Buruh lapangan tak terlatih</v>
          </cell>
          <cell r="G17" t="str">
            <v>L.101</v>
          </cell>
          <cell r="H17">
            <v>25000</v>
          </cell>
        </row>
        <row r="18">
          <cell r="C18" t="str">
            <v>Buruh lapangan kurang terlatih</v>
          </cell>
          <cell r="G18" t="str">
            <v>L.103</v>
          </cell>
          <cell r="H18">
            <v>27500</v>
          </cell>
        </row>
        <row r="19">
          <cell r="C19" t="str">
            <v>Buruh lapangan terlatih</v>
          </cell>
          <cell r="G19" t="str">
            <v>L.106</v>
          </cell>
          <cell r="H19">
            <v>30000</v>
          </cell>
        </row>
        <row r="28">
          <cell r="C28" t="str">
            <v>Batu gunung atau Quarry</v>
          </cell>
          <cell r="F28" t="str">
            <v>M010</v>
          </cell>
          <cell r="G28" t="str">
            <v>M3</v>
          </cell>
          <cell r="H28">
            <v>70000</v>
          </cell>
        </row>
        <row r="29">
          <cell r="C29" t="str">
            <v>Kerikil dari galian bukit</v>
          </cell>
          <cell r="F29" t="str">
            <v>M011</v>
          </cell>
          <cell r="G29" t="str">
            <v>M3</v>
          </cell>
          <cell r="H29">
            <v>60000</v>
          </cell>
        </row>
        <row r="30">
          <cell r="C30" t="str">
            <v>Kerikil sungai (dengan pasir)</v>
          </cell>
          <cell r="F30" t="str">
            <v>M012</v>
          </cell>
          <cell r="G30" t="str">
            <v>M3</v>
          </cell>
          <cell r="H30">
            <v>65000</v>
          </cell>
        </row>
        <row r="31">
          <cell r="C31" t="str">
            <v>Sirtu tersaring pecah bergradasi</v>
          </cell>
          <cell r="F31" t="str">
            <v>M012*</v>
          </cell>
          <cell r="G31" t="str">
            <v>M3</v>
          </cell>
          <cell r="H31">
            <v>81000</v>
          </cell>
        </row>
        <row r="32">
          <cell r="C32" t="str">
            <v>Batu tersaring pecah bergradasi</v>
          </cell>
          <cell r="F32" t="str">
            <v>M012**</v>
          </cell>
          <cell r="H32">
            <v>95000</v>
          </cell>
        </row>
        <row r="35">
          <cell r="C35" t="str">
            <v>Batu belah  10 - 15 cm</v>
          </cell>
          <cell r="F35" t="str">
            <v>M020</v>
          </cell>
          <cell r="G35" t="str">
            <v>M3</v>
          </cell>
          <cell r="H35">
            <v>90000</v>
          </cell>
        </row>
        <row r="37">
          <cell r="C37" t="str">
            <v>Batu belah    5 -   7 cm</v>
          </cell>
          <cell r="F37" t="str">
            <v>M022</v>
          </cell>
          <cell r="G37" t="str">
            <v>M3</v>
          </cell>
          <cell r="H37">
            <v>110000</v>
          </cell>
        </row>
        <row r="38">
          <cell r="C38" t="str">
            <v>Batu belah     3 -  5 cm</v>
          </cell>
          <cell r="F38" t="str">
            <v>M023</v>
          </cell>
          <cell r="G38" t="str">
            <v>M3</v>
          </cell>
          <cell r="H38">
            <v>125000</v>
          </cell>
        </row>
        <row r="39">
          <cell r="C39" t="str">
            <v>Batu belah     2 -   3 cm</v>
          </cell>
          <cell r="F39" t="str">
            <v>M024</v>
          </cell>
          <cell r="G39" t="str">
            <v>M3</v>
          </cell>
          <cell r="H39">
            <v>140000</v>
          </cell>
        </row>
        <row r="40">
          <cell r="C40" t="str">
            <v>Batu belah     1 -   2 cm</v>
          </cell>
          <cell r="F40" t="str">
            <v>M025</v>
          </cell>
          <cell r="G40" t="str">
            <v>M3</v>
          </cell>
          <cell r="H40">
            <v>155000</v>
          </cell>
        </row>
        <row r="41">
          <cell r="C41" t="str">
            <v>Batu belah  0,5 -  1 cm (screen)</v>
          </cell>
          <cell r="F41" t="str">
            <v>M026</v>
          </cell>
          <cell r="G41" t="str">
            <v>M3</v>
          </cell>
          <cell r="H41">
            <v>120000</v>
          </cell>
        </row>
        <row r="45">
          <cell r="C45" t="str">
            <v>Pasir urug / timbun</v>
          </cell>
          <cell r="F45" t="str">
            <v>M040</v>
          </cell>
          <cell r="G45" t="str">
            <v>M3</v>
          </cell>
          <cell r="H45">
            <v>50000</v>
          </cell>
        </row>
        <row r="46">
          <cell r="C46" t="str">
            <v>Pasir ayak untuk beton / kasar</v>
          </cell>
          <cell r="F46" t="str">
            <v>M041</v>
          </cell>
          <cell r="G46" t="str">
            <v>M3</v>
          </cell>
          <cell r="H46">
            <v>75000</v>
          </cell>
        </row>
        <row r="47">
          <cell r="C47" t="str">
            <v>Pasir pasang</v>
          </cell>
          <cell r="F47" t="str">
            <v>M042</v>
          </cell>
          <cell r="G47" t="str">
            <v>M3</v>
          </cell>
          <cell r="H47">
            <v>60000</v>
          </cell>
        </row>
        <row r="48">
          <cell r="C48" t="str">
            <v>Bahan timbunan pilihan</v>
          </cell>
          <cell r="F48" t="str">
            <v>M050</v>
          </cell>
          <cell r="G48" t="str">
            <v>M3</v>
          </cell>
          <cell r="H48">
            <v>52000</v>
          </cell>
        </row>
        <row r="49">
          <cell r="C49" t="str">
            <v>Aspal bitumen</v>
          </cell>
          <cell r="F49" t="str">
            <v>M061</v>
          </cell>
          <cell r="G49" t="str">
            <v>KG</v>
          </cell>
          <cell r="H49">
            <v>4875</v>
          </cell>
        </row>
        <row r="53">
          <cell r="C53" t="str">
            <v>Minyak tanah</v>
          </cell>
          <cell r="F53" t="str">
            <v>M065</v>
          </cell>
          <cell r="G53" t="str">
            <v>LT</v>
          </cell>
          <cell r="H53">
            <v>2500</v>
          </cell>
        </row>
        <row r="55">
          <cell r="C55" t="str">
            <v>Semen PC</v>
          </cell>
          <cell r="F55" t="str">
            <v>M080</v>
          </cell>
          <cell r="G55" t="str">
            <v>50 KG</v>
          </cell>
          <cell r="H55">
            <v>43000</v>
          </cell>
        </row>
        <row r="58">
          <cell r="C58" t="str">
            <v>Kapur bakar</v>
          </cell>
          <cell r="F58" t="str">
            <v>M081</v>
          </cell>
          <cell r="G58" t="str">
            <v>M3</v>
          </cell>
          <cell r="H58">
            <v>105000</v>
          </cell>
        </row>
        <row r="62">
          <cell r="C62" t="str">
            <v>Kawat bronjong</v>
          </cell>
          <cell r="F62" t="str">
            <v>M162</v>
          </cell>
          <cell r="G62" t="str">
            <v>KG</v>
          </cell>
          <cell r="H62">
            <v>7500</v>
          </cell>
        </row>
        <row r="66">
          <cell r="C66" t="str">
            <v>Paku jembatan</v>
          </cell>
          <cell r="F66" t="str">
            <v>M166</v>
          </cell>
          <cell r="G66" t="str">
            <v>KG</v>
          </cell>
          <cell r="H66">
            <v>9000</v>
          </cell>
        </row>
        <row r="67">
          <cell r="C67" t="str">
            <v>Baja tulangan beton U32</v>
          </cell>
          <cell r="F67" t="str">
            <v>M167</v>
          </cell>
          <cell r="G67" t="str">
            <v>KG</v>
          </cell>
          <cell r="H67">
            <v>8100</v>
          </cell>
        </row>
        <row r="76">
          <cell r="C76" t="str">
            <v>Alat-alat bantu *)</v>
          </cell>
          <cell r="F76" t="str">
            <v>M170</v>
          </cell>
          <cell r="G76" t="str">
            <v>SET</v>
          </cell>
          <cell r="H76">
            <v>80000</v>
          </cell>
        </row>
        <row r="77">
          <cell r="C77" t="str">
            <v>Kayu untuk perancah</v>
          </cell>
          <cell r="F77" t="str">
            <v>M180</v>
          </cell>
          <cell r="G77" t="str">
            <v>M3</v>
          </cell>
          <cell r="H77">
            <v>850000</v>
          </cell>
        </row>
        <row r="82">
          <cell r="C82" t="str">
            <v>Paving blok</v>
          </cell>
          <cell r="G82" t="str">
            <v>BH</v>
          </cell>
          <cell r="H82">
            <v>780</v>
          </cell>
        </row>
        <row r="86">
          <cell r="C86" t="str">
            <v>Laston (ATB)</v>
          </cell>
          <cell r="G86" t="str">
            <v>TONNE</v>
          </cell>
          <cell r="H86">
            <v>635000</v>
          </cell>
        </row>
        <row r="87">
          <cell r="C87" t="str">
            <v>Lataston (HRS)</v>
          </cell>
          <cell r="G87" t="str">
            <v>TONNE</v>
          </cell>
          <cell r="H87">
            <v>650000</v>
          </cell>
        </row>
        <row r="88">
          <cell r="C88" t="str">
            <v>Tanah</v>
          </cell>
          <cell r="G88" t="str">
            <v>M3</v>
          </cell>
          <cell r="H88">
            <v>17500</v>
          </cell>
        </row>
        <row r="91">
          <cell r="C91" t="str">
            <v>Buldozer 110 HP</v>
          </cell>
          <cell r="G91" t="str">
            <v>E.001</v>
          </cell>
          <cell r="H91">
            <v>196200</v>
          </cell>
        </row>
        <row r="92">
          <cell r="G92" t="str">
            <v>E.010</v>
          </cell>
          <cell r="H92">
            <v>143300</v>
          </cell>
        </row>
        <row r="93">
          <cell r="C93" t="str">
            <v>Pemecah batu 200 HP</v>
          </cell>
          <cell r="G93" t="str">
            <v>E.031</v>
          </cell>
          <cell r="H93">
            <v>238800</v>
          </cell>
        </row>
        <row r="94">
          <cell r="C94" t="str">
            <v>Wheel loader 80 HP</v>
          </cell>
          <cell r="G94" t="str">
            <v>E.052</v>
          </cell>
          <cell r="H94">
            <v>102600</v>
          </cell>
        </row>
        <row r="95">
          <cell r="C95" t="str">
            <v>Wheel tractor 60 HP</v>
          </cell>
          <cell r="G95" t="str">
            <v>E.053</v>
          </cell>
          <cell r="H95">
            <v>102600</v>
          </cell>
        </row>
        <row r="96">
          <cell r="C96" t="str">
            <v>Mesin gilas 3 roda  8 -10 ton</v>
          </cell>
          <cell r="G96" t="str">
            <v>E.080</v>
          </cell>
          <cell r="H96">
            <v>71350</v>
          </cell>
        </row>
        <row r="97">
          <cell r="C97" t="str">
            <v>Mesin gilas tandem 6 - 10 ton</v>
          </cell>
          <cell r="G97" t="str">
            <v>E.081</v>
          </cell>
          <cell r="H97">
            <v>62550</v>
          </cell>
        </row>
        <row r="98">
          <cell r="C98" t="str">
            <v>Mesin gilas bergetar  1 ton</v>
          </cell>
          <cell r="G98" t="str">
            <v>E.082</v>
          </cell>
          <cell r="H98">
            <v>16700</v>
          </cell>
        </row>
        <row r="99">
          <cell r="C99" t="str">
            <v>Mesin gilas roda karet 8 - 10 ton</v>
          </cell>
          <cell r="G99" t="str">
            <v>E.084</v>
          </cell>
          <cell r="H99">
            <v>62700</v>
          </cell>
        </row>
        <row r="100">
          <cell r="C100" t="str">
            <v>Stamper 4 HP</v>
          </cell>
          <cell r="G100" t="str">
            <v>E.088</v>
          </cell>
          <cell r="H100">
            <v>9800</v>
          </cell>
        </row>
        <row r="101">
          <cell r="C101" t="str">
            <v>Concrate vibrator</v>
          </cell>
          <cell r="G101" t="str">
            <v>E.089</v>
          </cell>
          <cell r="H101">
            <v>16300</v>
          </cell>
        </row>
        <row r="102">
          <cell r="C102" t="str">
            <v>Asphalt sprayer 1000 ltr</v>
          </cell>
          <cell r="G102" t="str">
            <v>E.153</v>
          </cell>
          <cell r="H102">
            <v>53950</v>
          </cell>
        </row>
        <row r="103">
          <cell r="C103" t="str">
            <v>Asphalt sprayer 200  ltr</v>
          </cell>
          <cell r="G103" t="str">
            <v>E.154</v>
          </cell>
          <cell r="H103">
            <v>34125</v>
          </cell>
        </row>
        <row r="104">
          <cell r="C104" t="str">
            <v>Mesin penghampar  1,82 m</v>
          </cell>
          <cell r="G104" t="str">
            <v>E.157</v>
          </cell>
          <cell r="H104">
            <v>91200</v>
          </cell>
        </row>
        <row r="105">
          <cell r="C105" t="str">
            <v>Truk tanki air  68 HP</v>
          </cell>
          <cell r="G105" t="str">
            <v>E.182</v>
          </cell>
          <cell r="H105">
            <v>39500</v>
          </cell>
        </row>
        <row r="106">
          <cell r="C106" t="str">
            <v>Trailer gandengan  1 ton</v>
          </cell>
          <cell r="G106" t="str">
            <v>E.191</v>
          </cell>
          <cell r="H106">
            <v>105000</v>
          </cell>
        </row>
        <row r="107">
          <cell r="C107" t="str">
            <v>Dump truck (5 T) / 68 HP</v>
          </cell>
          <cell r="G107" t="str">
            <v>E.212</v>
          </cell>
          <cell r="H107">
            <v>102375</v>
          </cell>
        </row>
        <row r="108">
          <cell r="C108" t="str">
            <v>Dump truck (3,5 T) / 44 HP</v>
          </cell>
          <cell r="G108" t="str">
            <v>E.221</v>
          </cell>
          <cell r="H108">
            <v>85300</v>
          </cell>
        </row>
        <row r="109">
          <cell r="C109" t="str">
            <v>Pencampur beton 125 ltr</v>
          </cell>
          <cell r="G109" t="str">
            <v>E.251</v>
          </cell>
          <cell r="H109">
            <v>16350</v>
          </cell>
        </row>
        <row r="110">
          <cell r="C110" t="str">
            <v>Pencampur beton 500 ltr</v>
          </cell>
          <cell r="G110" t="str">
            <v>E.253</v>
          </cell>
        </row>
        <row r="111">
          <cell r="C111" t="str">
            <v>Air Compressor</v>
          </cell>
          <cell r="G111" t="str">
            <v>E.253</v>
          </cell>
          <cell r="H111">
            <v>10900</v>
          </cell>
        </row>
        <row r="112">
          <cell r="C112" t="str">
            <v>Water Pomp D. 5 cm</v>
          </cell>
          <cell r="G112" t="str">
            <v>E.341</v>
          </cell>
          <cell r="H112">
            <v>9300</v>
          </cell>
        </row>
        <row r="113">
          <cell r="C113" t="str">
            <v>Blower</v>
          </cell>
          <cell r="G113" t="str">
            <v>E.</v>
          </cell>
          <cell r="H113">
            <v>3500</v>
          </cell>
        </row>
        <row r="114">
          <cell r="C114" t="str">
            <v>Peralatan tractor dll.</v>
          </cell>
          <cell r="G114" t="str">
            <v>E.401</v>
          </cell>
          <cell r="H114">
            <v>58500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M7" t="str">
            <v>Oktober 2005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/>
      <sheetData sheetId="1"/>
      <sheetData sheetId="2"/>
      <sheetData sheetId="3"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/>
      <sheetData sheetId="5"/>
      <sheetData sheetId="6"/>
      <sheetData sheetId="7">
        <row r="89">
          <cell r="I89">
            <v>1101440</v>
          </cell>
        </row>
        <row r="379">
          <cell r="I379">
            <v>2216880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Kaper1"/>
      <sheetName val="Cuaca (2)"/>
      <sheetName val="M-C (3)"/>
      <sheetName val="MC (3)"/>
      <sheetName val="M-C (2)"/>
      <sheetName val="MC (2)"/>
      <sheetName val="M-C (1)"/>
      <sheetName val="MC (1)"/>
      <sheetName val="k. minggu "/>
      <sheetName val="bahan (add)"/>
      <sheetName val="bahan"/>
      <sheetName val="Analys"/>
      <sheetName val="HARIAN"/>
      <sheetName val="DATA"/>
      <sheetName val="REALISASI"/>
      <sheetName val="bu quanty"/>
      <sheetName val="RB (ADD)"/>
      <sheetName val="BU MC ADD"/>
      <sheetName val="add"/>
      <sheetName val="BU MC 0%"/>
      <sheetName val="Schedule (3)"/>
      <sheetName val="RB (CCO)"/>
      <sheetName val="RB"/>
      <sheetName val="Rekap"/>
      <sheetName val="Besi"/>
      <sheetName val="cco1"/>
      <sheetName val="Sat~Pek"/>
      <sheetName val="Sat~Bahu"/>
      <sheetName val="MOS"/>
      <sheetName val="Analis Tambahan"/>
      <sheetName val="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C7" t="str">
            <v>Mekanik</v>
          </cell>
          <cell r="G7" t="str">
            <v>L.071</v>
          </cell>
          <cell r="H7">
            <v>30000</v>
          </cell>
        </row>
        <row r="8">
          <cell r="C8" t="str">
            <v>Mekanik pembantu</v>
          </cell>
          <cell r="G8" t="str">
            <v>L.072</v>
          </cell>
          <cell r="H8">
            <v>26000</v>
          </cell>
        </row>
        <row r="12">
          <cell r="C12" t="str">
            <v>Operator kurang terlatih  *)</v>
          </cell>
          <cell r="G12" t="str">
            <v>L.082</v>
          </cell>
        </row>
        <row r="13">
          <cell r="C13" t="str">
            <v>Pembantu operator</v>
          </cell>
        </row>
        <row r="14">
          <cell r="C14" t="str">
            <v>Supir material / truck</v>
          </cell>
        </row>
        <row r="15">
          <cell r="C15" t="str">
            <v>Supir personil</v>
          </cell>
          <cell r="G15" t="str">
            <v>L.092</v>
          </cell>
          <cell r="H15">
            <v>0</v>
          </cell>
        </row>
        <row r="16">
          <cell r="C16" t="str">
            <v>Pembantu supir / Kenek</v>
          </cell>
        </row>
        <row r="17">
          <cell r="C17" t="str">
            <v>Buruh lapangan tak terlatih</v>
          </cell>
        </row>
        <row r="18">
          <cell r="C18" t="str">
            <v>Buruh lapangan kurang terlatih</v>
          </cell>
        </row>
        <row r="19">
          <cell r="C19" t="str">
            <v>Buruh lapangan terlatih</v>
          </cell>
        </row>
        <row r="32">
          <cell r="G32" t="str">
            <v>M3</v>
          </cell>
        </row>
        <row r="33">
          <cell r="C33" t="str">
            <v>Batu kali</v>
          </cell>
          <cell r="F33" t="str">
            <v>M013</v>
          </cell>
          <cell r="G33" t="str">
            <v>M3</v>
          </cell>
          <cell r="H33">
            <v>80000</v>
          </cell>
        </row>
        <row r="34">
          <cell r="C34" t="str">
            <v>Kerikil sungai ayak tanpa pasir</v>
          </cell>
          <cell r="F34" t="str">
            <v>M014</v>
          </cell>
          <cell r="G34" t="str">
            <v>M3</v>
          </cell>
          <cell r="H34">
            <v>72500</v>
          </cell>
        </row>
        <row r="36">
          <cell r="C36" t="str">
            <v>Batu belah    7 - 10 cm</v>
          </cell>
          <cell r="F36" t="str">
            <v>M021</v>
          </cell>
          <cell r="G36" t="str">
            <v>M3</v>
          </cell>
          <cell r="H36">
            <v>105000</v>
          </cell>
        </row>
        <row r="42">
          <cell r="C42" t="str">
            <v>Gorong-gorong beton diameter 60 cm</v>
          </cell>
          <cell r="F42" t="str">
            <v>M031</v>
          </cell>
          <cell r="G42" t="str">
            <v>M'</v>
          </cell>
          <cell r="H42">
            <v>110000</v>
          </cell>
        </row>
        <row r="43">
          <cell r="C43" t="str">
            <v>Gorong-gorong beton diameter 80 cm</v>
          </cell>
          <cell r="F43" t="str">
            <v>M033</v>
          </cell>
          <cell r="G43" t="str">
            <v>M'</v>
          </cell>
          <cell r="H43">
            <v>148000</v>
          </cell>
        </row>
        <row r="44">
          <cell r="C44" t="str">
            <v>Gorong-gorong beton diameter 100 cm</v>
          </cell>
          <cell r="F44" t="str">
            <v>M035</v>
          </cell>
          <cell r="G44" t="str">
            <v>M'</v>
          </cell>
          <cell r="H44">
            <v>185000</v>
          </cell>
        </row>
        <row r="50">
          <cell r="C50" t="str">
            <v>As-buton</v>
          </cell>
          <cell r="F50" t="str">
            <v>M062</v>
          </cell>
          <cell r="G50" t="str">
            <v>TONNE</v>
          </cell>
        </row>
        <row r="51">
          <cell r="C51" t="str">
            <v>Minyak flux</v>
          </cell>
          <cell r="F51" t="str">
            <v>M063</v>
          </cell>
          <cell r="G51" t="str">
            <v>LT</v>
          </cell>
          <cell r="H51">
            <v>6370</v>
          </cell>
        </row>
        <row r="52">
          <cell r="C52" t="str">
            <v>Minyak Aspal</v>
          </cell>
          <cell r="F52" t="str">
            <v>M064</v>
          </cell>
          <cell r="G52" t="str">
            <v>LT</v>
          </cell>
          <cell r="H52">
            <v>1550</v>
          </cell>
        </row>
        <row r="54">
          <cell r="C54" t="str">
            <v>Kayu bakar</v>
          </cell>
          <cell r="F54" t="str">
            <v>M070</v>
          </cell>
          <cell r="G54" t="str">
            <v>M3</v>
          </cell>
          <cell r="H54">
            <v>44000</v>
          </cell>
        </row>
        <row r="55">
          <cell r="C55" t="str">
            <v>Semen PC</v>
          </cell>
        </row>
        <row r="59">
          <cell r="C59" t="str">
            <v>Batu kapur</v>
          </cell>
          <cell r="F59" t="str">
            <v>M082</v>
          </cell>
          <cell r="G59" t="str">
            <v>M3</v>
          </cell>
        </row>
        <row r="60">
          <cell r="C60" t="str">
            <v>Cat jembatan</v>
          </cell>
          <cell r="F60" t="str">
            <v>M090</v>
          </cell>
          <cell r="G60" t="str">
            <v>KG</v>
          </cell>
          <cell r="H60">
            <v>44850</v>
          </cell>
        </row>
        <row r="61">
          <cell r="C61" t="str">
            <v>Baja tralis</v>
          </cell>
          <cell r="F61" t="str">
            <v>M161</v>
          </cell>
          <cell r="G61" t="str">
            <v>KG</v>
          </cell>
          <cell r="H61">
            <v>25000</v>
          </cell>
        </row>
        <row r="63">
          <cell r="C63" t="str">
            <v>Baut baja</v>
          </cell>
          <cell r="F63" t="str">
            <v>M163</v>
          </cell>
          <cell r="G63" t="str">
            <v>KG</v>
          </cell>
          <cell r="H63">
            <v>24400</v>
          </cell>
        </row>
        <row r="64">
          <cell r="C64" t="str">
            <v>Besi galvanisir</v>
          </cell>
          <cell r="F64" t="str">
            <v>M164</v>
          </cell>
          <cell r="G64" t="str">
            <v>KG</v>
          </cell>
          <cell r="H64">
            <v>0</v>
          </cell>
        </row>
        <row r="65">
          <cell r="C65" t="str">
            <v>Baja konstruksi</v>
          </cell>
          <cell r="F65" t="str">
            <v>M165</v>
          </cell>
          <cell r="G65" t="str">
            <v>KG</v>
          </cell>
          <cell r="H65">
            <v>0</v>
          </cell>
        </row>
        <row r="69">
          <cell r="C69" t="str">
            <v>Kawat baja (blindstaal)</v>
          </cell>
          <cell r="F69" t="str">
            <v>M168</v>
          </cell>
          <cell r="G69" t="str">
            <v>KG</v>
          </cell>
          <cell r="H69">
            <v>8000</v>
          </cell>
        </row>
        <row r="78">
          <cell r="C78" t="str">
            <v>Kayu untuk konstruksi jembatan</v>
          </cell>
          <cell r="F78" t="str">
            <v>M181</v>
          </cell>
          <cell r="G78" t="str">
            <v>M3</v>
          </cell>
          <cell r="H78">
            <v>1500000</v>
          </cell>
        </row>
        <row r="79">
          <cell r="C79" t="str">
            <v>Minyak diesel / solar</v>
          </cell>
          <cell r="F79" t="str">
            <v>M183</v>
          </cell>
          <cell r="G79" t="str">
            <v>LT</v>
          </cell>
          <cell r="H79">
            <v>5500</v>
          </cell>
        </row>
        <row r="80">
          <cell r="F80" t="str">
            <v>M184</v>
          </cell>
          <cell r="G80" t="str">
            <v>LT</v>
          </cell>
          <cell r="H80">
            <v>4500</v>
          </cell>
        </row>
        <row r="81">
          <cell r="C81" t="str">
            <v>Minyak pelumas</v>
          </cell>
          <cell r="F81" t="str">
            <v>M185</v>
          </cell>
          <cell r="G81" t="str">
            <v>LT</v>
          </cell>
          <cell r="H81">
            <v>23500</v>
          </cell>
        </row>
        <row r="83">
          <cell r="C83" t="str">
            <v>Tegel Uk. 30 x 30 cm</v>
          </cell>
          <cell r="G83" t="str">
            <v>BH</v>
          </cell>
          <cell r="H83">
            <v>2750</v>
          </cell>
        </row>
        <row r="84">
          <cell r="C84" t="str">
            <v>Abu batu</v>
          </cell>
          <cell r="G84" t="str">
            <v>M3</v>
          </cell>
          <cell r="H84">
            <v>70000</v>
          </cell>
        </row>
        <row r="85">
          <cell r="G85" t="str">
            <v>TONNE</v>
          </cell>
          <cell r="H85">
            <v>682000</v>
          </cell>
        </row>
        <row r="110">
          <cell r="H110">
            <v>30330</v>
          </cell>
        </row>
      </sheetData>
      <sheetData sheetId="29"/>
      <sheetData sheetId="30"/>
      <sheetData sheetId="3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TAMBAHAN"/>
      <sheetName val="Sat~Pek"/>
      <sheetName val="Analys"/>
      <sheetName val="Sat~Bahu"/>
      <sheetName val="Analis alat"/>
      <sheetName val="Sat_Bahu"/>
    </sheetNames>
    <sheetDataSet>
      <sheetData sheetId="0"/>
      <sheetData sheetId="1"/>
      <sheetData sheetId="2"/>
      <sheetData sheetId="3"/>
      <sheetData sheetId="4" refreshError="1">
        <row r="49">
          <cell r="C49" t="str">
            <v>Aspal bitumen</v>
          </cell>
        </row>
        <row r="76">
          <cell r="C76" t="str">
            <v>Alat-alat bantu *)</v>
          </cell>
        </row>
      </sheetData>
      <sheetData sheetId="5"/>
      <sheetData sheetId="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_E20_02_Rp_"/>
      <sheetName val="daf-3(OK)"/>
      <sheetName val="daf-7(OK)"/>
      <sheetName val="DAFTAR HARGA SATUAN MATERIAL"/>
      <sheetName val="H.Satuan"/>
      <sheetName val="BQ-E20-02(Rp)"/>
      <sheetName val="AHS ARS"/>
      <sheetName val="HB"/>
      <sheetName val="Analisa"/>
      <sheetName val="HB 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DHU"/>
      <sheetName val="MOS"/>
      <sheetName val="Alat"/>
      <sheetName val="Analisa"/>
      <sheetName val="Metode"/>
      <sheetName val="Jadwal"/>
      <sheetName val="Volume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ANALISA HARGA ALAT</v>
          </cell>
        </row>
        <row r="4">
          <cell r="B4" t="str">
            <v>Alat</v>
          </cell>
          <cell r="C4" t="str">
            <v>:</v>
          </cell>
          <cell r="D4" t="str">
            <v>DUMP TRUCK</v>
          </cell>
        </row>
        <row r="5">
          <cell r="B5" t="str">
            <v>Lokasi</v>
          </cell>
          <cell r="C5" t="str">
            <v>:</v>
          </cell>
          <cell r="D5" t="str">
            <v>Quarry</v>
          </cell>
        </row>
        <row r="6">
          <cell r="B6" t="str">
            <v>Tujuan</v>
          </cell>
          <cell r="C6" t="str">
            <v>:</v>
          </cell>
          <cell r="D6" t="str">
            <v>Lokasi Pekerjaan</v>
          </cell>
        </row>
        <row r="9">
          <cell r="B9" t="str">
            <v>No.</v>
          </cell>
          <cell r="C9" t="str">
            <v>URAIAN</v>
          </cell>
          <cell r="F9" t="str">
            <v>KODE</v>
          </cell>
          <cell r="G9" t="str">
            <v>KOEF.</v>
          </cell>
          <cell r="H9" t="str">
            <v>SATUAN</v>
          </cell>
          <cell r="I9" t="str">
            <v>KET.</v>
          </cell>
        </row>
        <row r="12">
          <cell r="B12" t="str">
            <v>I.</v>
          </cell>
          <cell r="D12" t="str">
            <v>URAIAN PEALATAN</v>
          </cell>
        </row>
        <row r="13">
          <cell r="D13" t="str">
            <v>Jenis Peralatan</v>
          </cell>
          <cell r="F13" t="str">
            <v>DUMP TRUCK</v>
          </cell>
        </row>
        <row r="14">
          <cell r="D14" t="str">
            <v>Tenaga</v>
          </cell>
          <cell r="F14" t="str">
            <v>Pw</v>
          </cell>
          <cell r="G14">
            <v>100</v>
          </cell>
          <cell r="H14" t="str">
            <v>HP</v>
          </cell>
        </row>
        <row r="15">
          <cell r="D15" t="str">
            <v>Kapasitas</v>
          </cell>
          <cell r="F15" t="str">
            <v>Cp</v>
          </cell>
          <cell r="G15">
            <v>5</v>
          </cell>
          <cell r="H15" t="str">
            <v>Ton</v>
          </cell>
        </row>
        <row r="16">
          <cell r="D16" t="str">
            <v>Harga Alat</v>
          </cell>
          <cell r="F16" t="str">
            <v>B'</v>
          </cell>
          <cell r="G16">
            <v>40000000</v>
          </cell>
          <cell r="H16" t="str">
            <v>Rupiah</v>
          </cell>
        </row>
        <row r="17">
          <cell r="D17" t="str">
            <v>Jam Kerja dalam 1 Tahun</v>
          </cell>
          <cell r="F17" t="str">
            <v>W'</v>
          </cell>
          <cell r="G17">
            <v>2500</v>
          </cell>
          <cell r="H17" t="str">
            <v>Jam</v>
          </cell>
        </row>
        <row r="19">
          <cell r="B19" t="str">
            <v>II.</v>
          </cell>
          <cell r="D19" t="str">
            <v>BIAYA OPERASI PER JAM</v>
          </cell>
        </row>
        <row r="21">
          <cell r="B21">
            <v>1</v>
          </cell>
          <cell r="D21" t="str">
            <v xml:space="preserve">Bahan Bakar  =  (0.10-0.120 Ltr/HP/Jam)   x Pw x Ms </v>
          </cell>
          <cell r="F21" t="str">
            <v>A</v>
          </cell>
          <cell r="G21">
            <v>21000</v>
          </cell>
          <cell r="H21" t="str">
            <v>Rupiah</v>
          </cell>
        </row>
        <row r="23">
          <cell r="B23">
            <v>2</v>
          </cell>
          <cell r="D23" t="str">
            <v>Pelumas         =  (0.005-0.010 Ltr/HP/Jam) x Pw x Mp</v>
          </cell>
          <cell r="F23" t="str">
            <v>B</v>
          </cell>
          <cell r="G23">
            <v>8750</v>
          </cell>
          <cell r="H23" t="str">
            <v>Rupiah</v>
          </cell>
        </row>
        <row r="25">
          <cell r="B25">
            <v>3</v>
          </cell>
          <cell r="D25" t="str">
            <v>Perawatan dan</v>
          </cell>
          <cell r="E25" t="str">
            <v>(12,5 % - 17,5 %)  x  B'</v>
          </cell>
          <cell r="F25" t="str">
            <v>C</v>
          </cell>
          <cell r="G25">
            <v>2000</v>
          </cell>
          <cell r="H25" t="str">
            <v>Rupiah</v>
          </cell>
        </row>
        <row r="26">
          <cell r="D26" t="str">
            <v xml:space="preserve">        perbaikan    =</v>
          </cell>
          <cell r="E26" t="str">
            <v>W'</v>
          </cell>
        </row>
        <row r="28">
          <cell r="B28">
            <v>4</v>
          </cell>
          <cell r="D28" t="str">
            <v>Sopir</v>
          </cell>
          <cell r="E28" t="str">
            <v>=   ( 1  Orang / Jam )  x  U1</v>
          </cell>
          <cell r="F28" t="str">
            <v>D</v>
          </cell>
          <cell r="G28">
            <v>4375</v>
          </cell>
          <cell r="H28" t="str">
            <v>Rupiah</v>
          </cell>
        </row>
        <row r="30">
          <cell r="D30" t="str">
            <v>Biaya Operasi per Jam  = ( A + B + C + D + E )</v>
          </cell>
          <cell r="F30" t="str">
            <v>F</v>
          </cell>
          <cell r="G30">
            <v>36125</v>
          </cell>
        </row>
        <row r="33">
          <cell r="B33" t="str">
            <v>III.</v>
          </cell>
          <cell r="D33" t="str">
            <v>PERHITUNGAN DUMP TRUCK KE LOKASI</v>
          </cell>
        </row>
        <row r="35">
          <cell r="D35" t="str">
            <v>Jarak dari Quarry ke Lokasi Pekerjaan</v>
          </cell>
          <cell r="F35" t="str">
            <v>L</v>
          </cell>
          <cell r="G35">
            <v>5</v>
          </cell>
          <cell r="H35" t="str">
            <v>Km</v>
          </cell>
          <cell r="I35" t="str">
            <v>Parigi</v>
          </cell>
        </row>
        <row r="36">
          <cell r="D36" t="str">
            <v>Kapasitas bak</v>
          </cell>
          <cell r="F36" t="str">
            <v>V</v>
          </cell>
          <cell r="G36">
            <v>3.4482758620689657</v>
          </cell>
          <cell r="H36" t="str">
            <v>M3</v>
          </cell>
        </row>
        <row r="37">
          <cell r="D37" t="str">
            <v>Faktor efisiensi alat</v>
          </cell>
          <cell r="F37" t="str">
            <v>Fa</v>
          </cell>
          <cell r="G37">
            <v>0.9</v>
          </cell>
          <cell r="H37" t="str">
            <v>-</v>
          </cell>
        </row>
        <row r="38">
          <cell r="D38" t="str">
            <v>Kecepatan rata-rata bermuatan</v>
          </cell>
          <cell r="F38" t="str">
            <v>v1</v>
          </cell>
          <cell r="G38">
            <v>40</v>
          </cell>
          <cell r="H38" t="str">
            <v>KM/Jam</v>
          </cell>
        </row>
        <row r="39">
          <cell r="D39" t="str">
            <v>Kecepatan rata-rata kosong</v>
          </cell>
          <cell r="F39" t="str">
            <v>v2</v>
          </cell>
          <cell r="G39">
            <v>60</v>
          </cell>
          <cell r="H39" t="str">
            <v>KM/Jam</v>
          </cell>
        </row>
        <row r="40">
          <cell r="D40" t="str">
            <v>Waktu  siklus</v>
          </cell>
          <cell r="F40" t="str">
            <v>Ts1</v>
          </cell>
        </row>
        <row r="41">
          <cell r="D41" t="str">
            <v>- Waktu tempuh isi  =  (L/v1) x 60</v>
          </cell>
          <cell r="F41" t="str">
            <v>T1</v>
          </cell>
          <cell r="G41">
            <v>7.5</v>
          </cell>
          <cell r="H41" t="str">
            <v>menit</v>
          </cell>
        </row>
        <row r="42">
          <cell r="D42" t="str">
            <v>- Waktu tempuh kosong  =  (L/v2) x 60</v>
          </cell>
          <cell r="F42" t="str">
            <v>T2</v>
          </cell>
          <cell r="G42">
            <v>5</v>
          </cell>
          <cell r="H42" t="str">
            <v>menit</v>
          </cell>
        </row>
        <row r="43">
          <cell r="D43" t="str">
            <v>- Lain-lain</v>
          </cell>
          <cell r="F43" t="str">
            <v>T4</v>
          </cell>
          <cell r="G43">
            <v>1</v>
          </cell>
          <cell r="H43" t="str">
            <v>menit</v>
          </cell>
        </row>
        <row r="44">
          <cell r="F44" t="str">
            <v>Ts1</v>
          </cell>
          <cell r="G44">
            <v>13.5</v>
          </cell>
          <cell r="H44" t="str">
            <v>menit</v>
          </cell>
        </row>
        <row r="46">
          <cell r="D46" t="str">
            <v>Kapasitas Produksi / Jam   =</v>
          </cell>
        </row>
        <row r="47">
          <cell r="D47" t="str">
            <v>V x Fa x 60</v>
          </cell>
          <cell r="F47" t="str">
            <v>Q1</v>
          </cell>
          <cell r="G47">
            <v>13.793103448275863</v>
          </cell>
          <cell r="H47" t="str">
            <v>M3 / Jam</v>
          </cell>
        </row>
        <row r="48">
          <cell r="D48" t="str">
            <v>Ts1</v>
          </cell>
        </row>
        <row r="50">
          <cell r="D50" t="str">
            <v>Biaya Dump Truck / M3  =  (1 : Q1) x F</v>
          </cell>
          <cell r="F50">
            <v>1</v>
          </cell>
          <cell r="G50">
            <v>2619.0625</v>
          </cell>
          <cell r="H50" t="str">
            <v>Rupiah</v>
          </cell>
        </row>
        <row r="53">
          <cell r="B53" t="str">
            <v>IV.</v>
          </cell>
          <cell r="D53" t="str">
            <v>LAIN - LAIN</v>
          </cell>
        </row>
        <row r="54">
          <cell r="B54">
            <v>1</v>
          </cell>
          <cell r="D54" t="str">
            <v>Tingkat Suku Bunga</v>
          </cell>
          <cell r="F54" t="str">
            <v>Sb</v>
          </cell>
          <cell r="G54">
            <v>18</v>
          </cell>
          <cell r="H54" t="str">
            <v>% / tahun</v>
          </cell>
        </row>
        <row r="55">
          <cell r="B55">
            <v>2</v>
          </cell>
          <cell r="D55" t="str">
            <v>Upah Operator / Sopir / Mekanik</v>
          </cell>
          <cell r="F55" t="str">
            <v>U1</v>
          </cell>
          <cell r="G55">
            <v>4375</v>
          </cell>
          <cell r="H55" t="str">
            <v>Jam</v>
          </cell>
        </row>
        <row r="56">
          <cell r="B56">
            <v>3</v>
          </cell>
          <cell r="D56" t="str">
            <v>Upah Pembantu Operator / Pmb.Sopir / Pmb.Mekanik</v>
          </cell>
          <cell r="F56" t="str">
            <v>U2</v>
          </cell>
          <cell r="G56">
            <v>3125</v>
          </cell>
          <cell r="H56" t="str">
            <v>Jam</v>
          </cell>
        </row>
        <row r="57">
          <cell r="B57">
            <v>4</v>
          </cell>
          <cell r="D57" t="str">
            <v>Bahan Bakar Bensin</v>
          </cell>
          <cell r="F57" t="str">
            <v>Mb</v>
          </cell>
          <cell r="G57">
            <v>2400</v>
          </cell>
          <cell r="H57" t="str">
            <v>Rupiah</v>
          </cell>
        </row>
        <row r="58">
          <cell r="B58">
            <v>5</v>
          </cell>
          <cell r="D58" t="str">
            <v>Bahan Bakar Solar</v>
          </cell>
          <cell r="F58" t="str">
            <v>Ms</v>
          </cell>
          <cell r="G58">
            <v>2100</v>
          </cell>
          <cell r="H58" t="str">
            <v>Rupiah</v>
          </cell>
        </row>
        <row r="59">
          <cell r="B59">
            <v>6</v>
          </cell>
          <cell r="D59" t="str">
            <v>Minyak Pelumas</v>
          </cell>
          <cell r="F59" t="str">
            <v>Mp</v>
          </cell>
          <cell r="G59">
            <v>17500</v>
          </cell>
          <cell r="H59" t="str">
            <v>Rupiah</v>
          </cell>
        </row>
        <row r="63">
          <cell r="G63" t="str">
            <v>Banjar, 16 Mei 2005</v>
          </cell>
        </row>
        <row r="64">
          <cell r="G64" t="str">
            <v>PT. PRIMAYASA ADIGUNA</v>
          </cell>
        </row>
        <row r="69">
          <cell r="G69" t="str">
            <v>IRWAN KURNIAWAN, ST.</v>
          </cell>
        </row>
        <row r="70">
          <cell r="G70" t="str">
            <v>Direktur Utama</v>
          </cell>
        </row>
        <row r="72">
          <cell r="B72" t="str">
            <v>ANALISA HARGA ALAT</v>
          </cell>
        </row>
        <row r="74">
          <cell r="B74" t="str">
            <v>Alat</v>
          </cell>
          <cell r="C74" t="str">
            <v>:</v>
          </cell>
          <cell r="D74" t="str">
            <v>DUMP TRUCK</v>
          </cell>
        </row>
        <row r="75">
          <cell r="B75" t="str">
            <v>Lokasi</v>
          </cell>
          <cell r="C75" t="str">
            <v>:</v>
          </cell>
          <cell r="D75" t="str">
            <v>Quarry</v>
          </cell>
        </row>
        <row r="76">
          <cell r="B76" t="str">
            <v>Tujuan</v>
          </cell>
          <cell r="C76" t="str">
            <v>:</v>
          </cell>
          <cell r="D76" t="str">
            <v>Lokasi Pekerjaan</v>
          </cell>
        </row>
        <row r="79">
          <cell r="B79" t="str">
            <v>No.</v>
          </cell>
          <cell r="C79" t="str">
            <v>URAIAN</v>
          </cell>
          <cell r="F79" t="str">
            <v>KODE</v>
          </cell>
          <cell r="G79" t="str">
            <v>KOEF.</v>
          </cell>
          <cell r="H79" t="str">
            <v>SATUAN</v>
          </cell>
          <cell r="I79" t="str">
            <v>KET.</v>
          </cell>
        </row>
        <row r="82">
          <cell r="B82" t="str">
            <v>I.</v>
          </cell>
          <cell r="D82" t="str">
            <v>URAIAN PEALATAN</v>
          </cell>
        </row>
        <row r="83">
          <cell r="D83" t="str">
            <v>Jenis Peralatan</v>
          </cell>
          <cell r="F83" t="str">
            <v>DUMP TRUCK</v>
          </cell>
        </row>
        <row r="84">
          <cell r="D84" t="str">
            <v>Tenaga</v>
          </cell>
          <cell r="F84" t="str">
            <v>Pw</v>
          </cell>
          <cell r="G84">
            <v>100</v>
          </cell>
          <cell r="H84" t="str">
            <v>HP</v>
          </cell>
        </row>
        <row r="85">
          <cell r="D85" t="str">
            <v>Kapasitas</v>
          </cell>
          <cell r="F85" t="str">
            <v>Cp</v>
          </cell>
          <cell r="G85">
            <v>5</v>
          </cell>
          <cell r="H85" t="str">
            <v>Ton</v>
          </cell>
        </row>
        <row r="86">
          <cell r="D86" t="str">
            <v>Harga Alat</v>
          </cell>
          <cell r="F86" t="str">
            <v>B'</v>
          </cell>
          <cell r="G86">
            <v>40000000</v>
          </cell>
          <cell r="H86" t="str">
            <v>Rupiah</v>
          </cell>
        </row>
        <row r="87">
          <cell r="D87" t="str">
            <v>Jam Kerja dalam 1 Tahun</v>
          </cell>
          <cell r="F87" t="str">
            <v>W'</v>
          </cell>
          <cell r="G87">
            <v>2500</v>
          </cell>
          <cell r="H87" t="str">
            <v>Jam</v>
          </cell>
        </row>
        <row r="89">
          <cell r="B89" t="str">
            <v>II.</v>
          </cell>
          <cell r="D89" t="str">
            <v>BIAYA OPERASI PER JAM</v>
          </cell>
        </row>
        <row r="91">
          <cell r="B91">
            <v>1</v>
          </cell>
          <cell r="D91" t="str">
            <v xml:space="preserve">Bahan Bakar  =  (0.10-0.120 Ltr/HP/Jam)   x Pw x Ms </v>
          </cell>
          <cell r="F91" t="str">
            <v>A</v>
          </cell>
          <cell r="G91">
            <v>21000</v>
          </cell>
          <cell r="H91" t="str">
            <v>Rupiah</v>
          </cell>
        </row>
        <row r="93">
          <cell r="B93">
            <v>2</v>
          </cell>
          <cell r="D93" t="str">
            <v>Pelumas         =  (0.005-0.010 Ltr/HP/Jam) x Pw x Mp</v>
          </cell>
          <cell r="F93" t="str">
            <v>B</v>
          </cell>
          <cell r="G93">
            <v>8750</v>
          </cell>
          <cell r="H93" t="str">
            <v>Rupiah</v>
          </cell>
        </row>
        <row r="95">
          <cell r="B95">
            <v>3</v>
          </cell>
          <cell r="D95" t="str">
            <v>Perawatan dan</v>
          </cell>
          <cell r="E95" t="str">
            <v>(12,5 % - 17,5 %)  x  B'</v>
          </cell>
          <cell r="F95" t="str">
            <v>C</v>
          </cell>
          <cell r="G95">
            <v>2000</v>
          </cell>
          <cell r="H95" t="str">
            <v>Rupiah</v>
          </cell>
        </row>
        <row r="96">
          <cell r="D96" t="str">
            <v xml:space="preserve">        perbaikan    =</v>
          </cell>
          <cell r="E96" t="str">
            <v>W'</v>
          </cell>
        </row>
        <row r="98">
          <cell r="B98">
            <v>4</v>
          </cell>
          <cell r="D98" t="str">
            <v>Sopir</v>
          </cell>
          <cell r="E98" t="str">
            <v>=   ( 1  Orang / Jam )  x  U1</v>
          </cell>
          <cell r="F98" t="str">
            <v>D</v>
          </cell>
          <cell r="G98">
            <v>4375</v>
          </cell>
          <cell r="H98" t="str">
            <v>Rupiah</v>
          </cell>
        </row>
        <row r="100">
          <cell r="D100" t="str">
            <v>Biaya Operasi per Jam  = ( A + B + C + D + E )</v>
          </cell>
          <cell r="F100" t="str">
            <v>F</v>
          </cell>
          <cell r="G100">
            <v>36125</v>
          </cell>
        </row>
        <row r="103">
          <cell r="B103" t="str">
            <v>III.</v>
          </cell>
          <cell r="D103" t="str">
            <v>PERHITUNGAN DUMP TRUCK KE LOKASI</v>
          </cell>
        </row>
        <row r="105">
          <cell r="D105" t="str">
            <v>Jarak dari Quarry ke Lokasi Pekerjaan</v>
          </cell>
          <cell r="F105" t="str">
            <v>L</v>
          </cell>
          <cell r="G105">
            <v>22</v>
          </cell>
          <cell r="H105" t="str">
            <v>Km</v>
          </cell>
          <cell r="I105" t="str">
            <v>Pangandaran</v>
          </cell>
        </row>
        <row r="106">
          <cell r="D106" t="str">
            <v>Kapasitas bak</v>
          </cell>
          <cell r="F106" t="str">
            <v>V</v>
          </cell>
          <cell r="G106">
            <v>3.4482758620689657</v>
          </cell>
          <cell r="H106" t="str">
            <v>M3</v>
          </cell>
        </row>
        <row r="107">
          <cell r="D107" t="str">
            <v>Faktor efisiensi alat</v>
          </cell>
          <cell r="F107" t="str">
            <v>Fa</v>
          </cell>
          <cell r="G107">
            <v>0.9</v>
          </cell>
          <cell r="H107" t="str">
            <v>-</v>
          </cell>
        </row>
        <row r="108">
          <cell r="D108" t="str">
            <v>Kecepatan rata-rata bermuatan</v>
          </cell>
          <cell r="F108" t="str">
            <v>v1</v>
          </cell>
          <cell r="G108">
            <v>40</v>
          </cell>
          <cell r="H108" t="str">
            <v>KM/Jam</v>
          </cell>
        </row>
        <row r="109">
          <cell r="D109" t="str">
            <v>Kecepatan rata-rata kosong</v>
          </cell>
          <cell r="F109" t="str">
            <v>v2</v>
          </cell>
          <cell r="G109">
            <v>60</v>
          </cell>
          <cell r="H109" t="str">
            <v>KM/Jam</v>
          </cell>
        </row>
        <row r="110">
          <cell r="D110" t="str">
            <v>Waktu  siklus</v>
          </cell>
          <cell r="F110" t="str">
            <v>Ts1</v>
          </cell>
        </row>
        <row r="111">
          <cell r="D111" t="str">
            <v>- Waktu tempuh isi  =  (L/v1) x 60</v>
          </cell>
          <cell r="F111" t="str">
            <v>T1</v>
          </cell>
          <cell r="G111">
            <v>33</v>
          </cell>
          <cell r="H111" t="str">
            <v>menit</v>
          </cell>
        </row>
        <row r="112">
          <cell r="D112" t="str">
            <v>- Waktu tempuh kosong  =  (L/v2) x 60</v>
          </cell>
          <cell r="F112" t="str">
            <v>T2</v>
          </cell>
          <cell r="G112">
            <v>22</v>
          </cell>
          <cell r="H112" t="str">
            <v>menit</v>
          </cell>
        </row>
        <row r="113">
          <cell r="D113" t="str">
            <v>- Lain-lain</v>
          </cell>
          <cell r="F113" t="str">
            <v>T4</v>
          </cell>
          <cell r="G113">
            <v>1</v>
          </cell>
          <cell r="H113" t="str">
            <v>menit</v>
          </cell>
        </row>
        <row r="114">
          <cell r="F114" t="str">
            <v>Ts1</v>
          </cell>
          <cell r="G114">
            <v>56</v>
          </cell>
          <cell r="H114" t="str">
            <v>menit</v>
          </cell>
        </row>
        <row r="116">
          <cell r="D116" t="str">
            <v>Kapasitas Produksi / Jam   =</v>
          </cell>
        </row>
        <row r="117">
          <cell r="D117" t="str">
            <v>V x Fa x 60</v>
          </cell>
          <cell r="F117" t="str">
            <v>Q1</v>
          </cell>
          <cell r="G117">
            <v>3.3251231527093599</v>
          </cell>
          <cell r="H117" t="str">
            <v>M3 / Jam</v>
          </cell>
        </row>
        <row r="118">
          <cell r="D118" t="str">
            <v>Ts1</v>
          </cell>
        </row>
        <row r="120">
          <cell r="D120" t="str">
            <v>Biaya Dump Truck / M3  =  (1 : Q1) x F</v>
          </cell>
          <cell r="F120">
            <v>1</v>
          </cell>
          <cell r="G120">
            <v>10864.259259259257</v>
          </cell>
          <cell r="H120" t="str">
            <v>Rupiah</v>
          </cell>
        </row>
        <row r="123">
          <cell r="B123" t="str">
            <v>IV.</v>
          </cell>
          <cell r="D123" t="str">
            <v>LAIN - LAIN</v>
          </cell>
        </row>
        <row r="124">
          <cell r="B124">
            <v>1</v>
          </cell>
          <cell r="D124" t="str">
            <v>Tingkat Suku Bunga</v>
          </cell>
          <cell r="F124" t="str">
            <v>Sb</v>
          </cell>
          <cell r="G124">
            <v>18</v>
          </cell>
          <cell r="H124" t="str">
            <v>% / tahun</v>
          </cell>
        </row>
        <row r="125">
          <cell r="B125">
            <v>2</v>
          </cell>
          <cell r="D125" t="str">
            <v>Upah Operator / Sopir / Mekanik</v>
          </cell>
          <cell r="F125" t="str">
            <v>U1</v>
          </cell>
          <cell r="G125">
            <v>4375</v>
          </cell>
          <cell r="H125" t="str">
            <v>Jam</v>
          </cell>
        </row>
        <row r="126">
          <cell r="B126">
            <v>3</v>
          </cell>
          <cell r="D126" t="str">
            <v>Upah Pembantu Operator / Pmb.Sopir / Pmb.Mekanik</v>
          </cell>
          <cell r="F126" t="str">
            <v>U2</v>
          </cell>
          <cell r="G126">
            <v>3125</v>
          </cell>
          <cell r="H126" t="str">
            <v>Jam</v>
          </cell>
        </row>
        <row r="127">
          <cell r="B127">
            <v>4</v>
          </cell>
          <cell r="D127" t="str">
            <v>Bahan Bakar Bensin</v>
          </cell>
          <cell r="F127" t="str">
            <v>Mb</v>
          </cell>
          <cell r="G127">
            <v>2400</v>
          </cell>
          <cell r="H127" t="str">
            <v>Rupiah</v>
          </cell>
        </row>
        <row r="128">
          <cell r="B128">
            <v>5</v>
          </cell>
          <cell r="D128" t="str">
            <v>Bahan Bakar Solar</v>
          </cell>
          <cell r="F128" t="str">
            <v>Ms</v>
          </cell>
          <cell r="G128">
            <v>2100</v>
          </cell>
          <cell r="H128" t="str">
            <v>Rupiah</v>
          </cell>
        </row>
        <row r="129">
          <cell r="B129">
            <v>6</v>
          </cell>
          <cell r="D129" t="str">
            <v>Minyak Pelumas</v>
          </cell>
          <cell r="F129" t="str">
            <v>Mp</v>
          </cell>
          <cell r="G129">
            <v>17500</v>
          </cell>
          <cell r="H129" t="str">
            <v>Rupiah</v>
          </cell>
        </row>
        <row r="133">
          <cell r="G133" t="str">
            <v>Banjar, 16 Mei 2005</v>
          </cell>
        </row>
        <row r="134">
          <cell r="G134" t="str">
            <v>PT. PRIMAYASA ADIGUNA</v>
          </cell>
        </row>
        <row r="139">
          <cell r="G139" t="str">
            <v>IRWAN KURNIAWAN, ST.</v>
          </cell>
        </row>
        <row r="140">
          <cell r="G140" t="str">
            <v>Direktur Utama</v>
          </cell>
        </row>
        <row r="142">
          <cell r="B142" t="str">
            <v>ANALISA HARGA ALAT</v>
          </cell>
        </row>
        <row r="144">
          <cell r="B144" t="str">
            <v>Alat</v>
          </cell>
          <cell r="C144" t="str">
            <v>:</v>
          </cell>
          <cell r="D144" t="str">
            <v>DUMP TRUCK</v>
          </cell>
        </row>
        <row r="145">
          <cell r="B145" t="str">
            <v>Lokasi</v>
          </cell>
          <cell r="C145" t="str">
            <v>:</v>
          </cell>
          <cell r="D145" t="str">
            <v>Quarry</v>
          </cell>
        </row>
        <row r="146">
          <cell r="B146" t="str">
            <v>Tujuan</v>
          </cell>
          <cell r="C146" t="str">
            <v>:</v>
          </cell>
          <cell r="D146" t="str">
            <v>Lokasi Pekerjaan</v>
          </cell>
        </row>
        <row r="149">
          <cell r="B149" t="str">
            <v>No.</v>
          </cell>
          <cell r="C149" t="str">
            <v>URAIAN</v>
          </cell>
          <cell r="F149" t="str">
            <v>KODE</v>
          </cell>
          <cell r="G149" t="str">
            <v>KOEF.</v>
          </cell>
          <cell r="H149" t="str">
            <v>SATUAN</v>
          </cell>
          <cell r="I149" t="str">
            <v>KET.</v>
          </cell>
        </row>
        <row r="152">
          <cell r="B152" t="str">
            <v>I.</v>
          </cell>
          <cell r="D152" t="str">
            <v>URAIAN PEALATAN</v>
          </cell>
        </row>
        <row r="153">
          <cell r="D153" t="str">
            <v>Jenis Peralatan</v>
          </cell>
          <cell r="F153" t="str">
            <v>DUMP TRUCK</v>
          </cell>
        </row>
        <row r="154">
          <cell r="D154" t="str">
            <v>Tenaga</v>
          </cell>
          <cell r="F154" t="str">
            <v>Pw</v>
          </cell>
          <cell r="G154">
            <v>100</v>
          </cell>
          <cell r="H154" t="str">
            <v>HP</v>
          </cell>
        </row>
        <row r="155">
          <cell r="D155" t="str">
            <v>Kapasitas</v>
          </cell>
          <cell r="F155" t="str">
            <v>Cp</v>
          </cell>
          <cell r="G155">
            <v>5</v>
          </cell>
          <cell r="H155" t="str">
            <v>Ton</v>
          </cell>
        </row>
        <row r="156">
          <cell r="D156" t="str">
            <v>Harga Alat</v>
          </cell>
          <cell r="F156" t="str">
            <v>B'</v>
          </cell>
          <cell r="G156">
            <v>40000000</v>
          </cell>
          <cell r="H156" t="str">
            <v>Rupiah</v>
          </cell>
        </row>
        <row r="157">
          <cell r="D157" t="str">
            <v>Jam Kerja dalam 1 Tahun</v>
          </cell>
          <cell r="F157" t="str">
            <v>W'</v>
          </cell>
          <cell r="G157">
            <v>2500</v>
          </cell>
          <cell r="H157" t="str">
            <v>Jam</v>
          </cell>
        </row>
        <row r="159">
          <cell r="B159" t="str">
            <v>II.</v>
          </cell>
          <cell r="D159" t="str">
            <v>BIAYA OPERASI PER JAM</v>
          </cell>
        </row>
        <row r="161">
          <cell r="B161">
            <v>1</v>
          </cell>
          <cell r="D161" t="str">
            <v xml:space="preserve">Bahan Bakar  =  (0.10-0.120 Ltr/HP/Jam)   x Pw x Ms </v>
          </cell>
          <cell r="F161" t="str">
            <v>A</v>
          </cell>
          <cell r="G161">
            <v>21000</v>
          </cell>
          <cell r="H161" t="str">
            <v>Rupiah</v>
          </cell>
        </row>
        <row r="163">
          <cell r="B163">
            <v>2</v>
          </cell>
          <cell r="D163" t="str">
            <v>Pelumas         =  (0.005-0.010 Ltr/HP/Jam) x Pw x Mp</v>
          </cell>
          <cell r="F163" t="str">
            <v>B</v>
          </cell>
          <cell r="G163">
            <v>8750</v>
          </cell>
          <cell r="H163" t="str">
            <v>Rupiah</v>
          </cell>
        </row>
        <row r="165">
          <cell r="B165">
            <v>3</v>
          </cell>
          <cell r="D165" t="str">
            <v>Perawatan dan</v>
          </cell>
          <cell r="E165" t="str">
            <v>(12,5 % - 17,5 %)  x  B'</v>
          </cell>
          <cell r="F165" t="str">
            <v>C</v>
          </cell>
          <cell r="G165">
            <v>2000</v>
          </cell>
          <cell r="H165" t="str">
            <v>Rupiah</v>
          </cell>
        </row>
        <row r="166">
          <cell r="D166" t="str">
            <v xml:space="preserve">        perbaikan    =</v>
          </cell>
          <cell r="E166" t="str">
            <v>W'</v>
          </cell>
        </row>
        <row r="168">
          <cell r="B168">
            <v>4</v>
          </cell>
          <cell r="D168" t="str">
            <v>Sopir</v>
          </cell>
          <cell r="E168" t="str">
            <v>=   ( 1  Orang / Jam )  x  U1</v>
          </cell>
          <cell r="F168" t="str">
            <v>D</v>
          </cell>
          <cell r="G168">
            <v>4375</v>
          </cell>
          <cell r="H168" t="str">
            <v>Rupiah</v>
          </cell>
        </row>
        <row r="170">
          <cell r="D170" t="str">
            <v>Biaya Operasi per Jam  = ( A + B + C + D + E )</v>
          </cell>
          <cell r="F170" t="str">
            <v>F</v>
          </cell>
          <cell r="G170">
            <v>36125</v>
          </cell>
        </row>
        <row r="173">
          <cell r="B173" t="str">
            <v>III.</v>
          </cell>
          <cell r="D173" t="str">
            <v>PERHITUNGAN DUMP TRUCK KE LOKASI</v>
          </cell>
        </row>
        <row r="175">
          <cell r="D175" t="str">
            <v>Jarak dari Quarry ke Lokasi Pekerjaan</v>
          </cell>
          <cell r="F175" t="str">
            <v>L</v>
          </cell>
          <cell r="G175">
            <v>39</v>
          </cell>
          <cell r="H175" t="str">
            <v>Km</v>
          </cell>
          <cell r="I175" t="str">
            <v>Kalipucang</v>
          </cell>
        </row>
        <row r="176">
          <cell r="D176" t="str">
            <v>Kapasitas bak</v>
          </cell>
          <cell r="F176" t="str">
            <v>V</v>
          </cell>
          <cell r="G176">
            <v>3.4482758620689657</v>
          </cell>
          <cell r="H176" t="str">
            <v>M3</v>
          </cell>
        </row>
        <row r="177">
          <cell r="D177" t="str">
            <v>Faktor efisiensi alat</v>
          </cell>
          <cell r="F177" t="str">
            <v>Fa</v>
          </cell>
          <cell r="G177">
            <v>0.9</v>
          </cell>
          <cell r="H177" t="str">
            <v>-</v>
          </cell>
        </row>
        <row r="178">
          <cell r="D178" t="str">
            <v>Kecepatan rata-rata bermuatan</v>
          </cell>
          <cell r="F178" t="str">
            <v>v1</v>
          </cell>
          <cell r="G178">
            <v>40</v>
          </cell>
          <cell r="H178" t="str">
            <v>KM/Jam</v>
          </cell>
        </row>
        <row r="179">
          <cell r="D179" t="str">
            <v>Kecepatan rata-rata kosong</v>
          </cell>
          <cell r="F179" t="str">
            <v>v2</v>
          </cell>
          <cell r="G179">
            <v>60</v>
          </cell>
          <cell r="H179" t="str">
            <v>KM/Jam</v>
          </cell>
        </row>
        <row r="180">
          <cell r="D180" t="str">
            <v>Waktu  siklus</v>
          </cell>
          <cell r="F180" t="str">
            <v>Ts1</v>
          </cell>
        </row>
        <row r="181">
          <cell r="D181" t="str">
            <v>- Waktu tempuh isi  =  (L/v1) x 60</v>
          </cell>
          <cell r="F181" t="str">
            <v>T1</v>
          </cell>
          <cell r="G181">
            <v>58.5</v>
          </cell>
          <cell r="H181" t="str">
            <v>menit</v>
          </cell>
        </row>
        <row r="182">
          <cell r="D182" t="str">
            <v>- Waktu tempuh kosong  =  (L/v2) x 60</v>
          </cell>
          <cell r="F182" t="str">
            <v>T2</v>
          </cell>
          <cell r="G182">
            <v>39</v>
          </cell>
          <cell r="H182" t="str">
            <v>menit</v>
          </cell>
        </row>
        <row r="183">
          <cell r="D183" t="str">
            <v>- Lain-lain</v>
          </cell>
          <cell r="F183" t="str">
            <v>T4</v>
          </cell>
          <cell r="G183">
            <v>1</v>
          </cell>
          <cell r="H183" t="str">
            <v>menit</v>
          </cell>
        </row>
        <row r="184">
          <cell r="F184" t="str">
            <v>Ts1</v>
          </cell>
          <cell r="G184">
            <v>98.5</v>
          </cell>
          <cell r="H184" t="str">
            <v>menit</v>
          </cell>
        </row>
        <row r="186">
          <cell r="D186" t="str">
            <v>Kapasitas Produksi / Jam   =</v>
          </cell>
        </row>
        <row r="187">
          <cell r="D187" t="str">
            <v>V x Fa x 60</v>
          </cell>
          <cell r="F187" t="str">
            <v>Q1</v>
          </cell>
          <cell r="G187">
            <v>1.8904253457027833</v>
          </cell>
          <cell r="H187" t="str">
            <v>M3 / Jam</v>
          </cell>
        </row>
        <row r="188">
          <cell r="D188" t="str">
            <v>Ts1</v>
          </cell>
        </row>
        <row r="190">
          <cell r="D190" t="str">
            <v>Biaya Dump Truck / M3  =  (1 : Q1) x F</v>
          </cell>
          <cell r="F190">
            <v>1</v>
          </cell>
          <cell r="G190">
            <v>19109.456018518515</v>
          </cell>
          <cell r="H190" t="str">
            <v>Rupiah</v>
          </cell>
        </row>
        <row r="193">
          <cell r="B193" t="str">
            <v>IV.</v>
          </cell>
          <cell r="D193" t="str">
            <v>LAIN - LAIN</v>
          </cell>
        </row>
        <row r="194">
          <cell r="B194">
            <v>1</v>
          </cell>
          <cell r="D194" t="str">
            <v>Tingkat Suku Bunga</v>
          </cell>
          <cell r="F194" t="str">
            <v>Sb</v>
          </cell>
          <cell r="G194">
            <v>18</v>
          </cell>
          <cell r="H194" t="str">
            <v>% / tahun</v>
          </cell>
        </row>
        <row r="195">
          <cell r="B195">
            <v>2</v>
          </cell>
          <cell r="D195" t="str">
            <v>Upah Operator / Sopir / Mekanik</v>
          </cell>
          <cell r="F195" t="str">
            <v>U1</v>
          </cell>
          <cell r="G195">
            <v>4375</v>
          </cell>
          <cell r="H195" t="str">
            <v>Jam</v>
          </cell>
        </row>
        <row r="196">
          <cell r="B196">
            <v>3</v>
          </cell>
          <cell r="D196" t="str">
            <v>Upah Pembantu Operator / Pmb.Sopir / Pmb.Mekanik</v>
          </cell>
          <cell r="F196" t="str">
            <v>U2</v>
          </cell>
          <cell r="G196">
            <v>3125</v>
          </cell>
          <cell r="H196" t="str">
            <v>Jam</v>
          </cell>
        </row>
        <row r="197">
          <cell r="B197">
            <v>4</v>
          </cell>
          <cell r="D197" t="str">
            <v>Bahan Bakar Bensin</v>
          </cell>
          <cell r="F197" t="str">
            <v>Mb</v>
          </cell>
          <cell r="G197">
            <v>2400</v>
          </cell>
          <cell r="H197" t="str">
            <v>Rupiah</v>
          </cell>
        </row>
        <row r="198">
          <cell r="B198">
            <v>5</v>
          </cell>
          <cell r="D198" t="str">
            <v>Bahan Bakar Solar</v>
          </cell>
          <cell r="F198" t="str">
            <v>Ms</v>
          </cell>
          <cell r="G198">
            <v>2100</v>
          </cell>
          <cell r="H198" t="str">
            <v>Rupiah</v>
          </cell>
        </row>
        <row r="199">
          <cell r="B199">
            <v>6</v>
          </cell>
          <cell r="D199" t="str">
            <v>Minyak Pelumas</v>
          </cell>
          <cell r="F199" t="str">
            <v>Mp</v>
          </cell>
          <cell r="G199">
            <v>17500</v>
          </cell>
          <cell r="H199" t="str">
            <v>Rupiah</v>
          </cell>
        </row>
        <row r="203">
          <cell r="G203" t="str">
            <v>Banjar, 16 Mei 2005</v>
          </cell>
        </row>
        <row r="204">
          <cell r="G204" t="str">
            <v>PT. PRIMAYASA ADIGUNA</v>
          </cell>
        </row>
        <row r="209">
          <cell r="G209" t="str">
            <v>IRWAN KURNIAWAN, ST.</v>
          </cell>
        </row>
        <row r="210">
          <cell r="G210" t="str">
            <v>Direktur Utama</v>
          </cell>
        </row>
        <row r="212">
          <cell r="B212" t="str">
            <v>ANALISA HARGA ALAT</v>
          </cell>
        </row>
        <row r="214">
          <cell r="B214" t="str">
            <v>Alat</v>
          </cell>
          <cell r="C214" t="str">
            <v>:</v>
          </cell>
          <cell r="D214" t="str">
            <v>DUMP TRUCK</v>
          </cell>
        </row>
        <row r="215">
          <cell r="B215" t="str">
            <v>Lokasi</v>
          </cell>
          <cell r="C215" t="str">
            <v>:</v>
          </cell>
          <cell r="D215" t="str">
            <v>Quarry</v>
          </cell>
        </row>
        <row r="216">
          <cell r="B216" t="str">
            <v>Tujuan</v>
          </cell>
          <cell r="C216" t="str">
            <v>:</v>
          </cell>
          <cell r="D216" t="str">
            <v>Lokasi Pekerjaan</v>
          </cell>
        </row>
        <row r="219">
          <cell r="B219" t="str">
            <v>No.</v>
          </cell>
          <cell r="C219" t="str">
            <v>URAIAN</v>
          </cell>
          <cell r="F219" t="str">
            <v>KODE</v>
          </cell>
          <cell r="G219" t="str">
            <v>KOEF.</v>
          </cell>
          <cell r="H219" t="str">
            <v>SATUAN</v>
          </cell>
          <cell r="I219" t="str">
            <v>KET.</v>
          </cell>
        </row>
        <row r="222">
          <cell r="B222" t="str">
            <v>I.</v>
          </cell>
          <cell r="D222" t="str">
            <v>URAIAN PEALATAN</v>
          </cell>
        </row>
        <row r="223">
          <cell r="D223" t="str">
            <v>Jenis Peralatan</v>
          </cell>
          <cell r="F223" t="str">
            <v>DUMP TRUCK</v>
          </cell>
        </row>
        <row r="224">
          <cell r="D224" t="str">
            <v>Tenaga</v>
          </cell>
          <cell r="F224" t="str">
            <v>Pw</v>
          </cell>
          <cell r="G224">
            <v>100</v>
          </cell>
          <cell r="H224" t="str">
            <v>HP</v>
          </cell>
        </row>
        <row r="225">
          <cell r="D225" t="str">
            <v>Kapasitas</v>
          </cell>
          <cell r="F225" t="str">
            <v>Cp</v>
          </cell>
          <cell r="G225">
            <v>5</v>
          </cell>
          <cell r="H225" t="str">
            <v>Ton</v>
          </cell>
        </row>
        <row r="226">
          <cell r="D226" t="str">
            <v>Harga Alat</v>
          </cell>
          <cell r="F226" t="str">
            <v>B'</v>
          </cell>
          <cell r="G226">
            <v>40000000</v>
          </cell>
          <cell r="H226" t="str">
            <v>Rupiah</v>
          </cell>
        </row>
        <row r="227">
          <cell r="D227" t="str">
            <v>Jam Kerja dalam 1 Tahun</v>
          </cell>
          <cell r="F227" t="str">
            <v>W'</v>
          </cell>
          <cell r="G227">
            <v>2500</v>
          </cell>
          <cell r="H227" t="str">
            <v>Jam</v>
          </cell>
        </row>
        <row r="229">
          <cell r="B229" t="str">
            <v>II.</v>
          </cell>
          <cell r="D229" t="str">
            <v>BIAYA OPERASI PER JAM</v>
          </cell>
        </row>
        <row r="231">
          <cell r="B231">
            <v>1</v>
          </cell>
          <cell r="D231" t="str">
            <v xml:space="preserve">Bahan Bakar  =  (0.10-0.120 Ltr/HP/Jam)   x Pw x Ms </v>
          </cell>
          <cell r="F231" t="str">
            <v>A</v>
          </cell>
          <cell r="G231">
            <v>21000</v>
          </cell>
          <cell r="H231" t="str">
            <v>Rupiah</v>
          </cell>
        </row>
        <row r="233">
          <cell r="B233">
            <v>2</v>
          </cell>
          <cell r="D233" t="str">
            <v>Pelumas         =  (0.005-0.010 Ltr/HP/Jam) x Pw x Mp</v>
          </cell>
          <cell r="F233" t="str">
            <v>B</v>
          </cell>
          <cell r="G233">
            <v>8750</v>
          </cell>
          <cell r="H233" t="str">
            <v>Rupiah</v>
          </cell>
        </row>
        <row r="235">
          <cell r="B235">
            <v>3</v>
          </cell>
          <cell r="D235" t="str">
            <v>Perawatan dan</v>
          </cell>
          <cell r="E235" t="str">
            <v>(12,5 % - 17,5 %)  x  B'</v>
          </cell>
          <cell r="F235" t="str">
            <v>C</v>
          </cell>
          <cell r="G235">
            <v>2000</v>
          </cell>
          <cell r="H235" t="str">
            <v>Rupiah</v>
          </cell>
        </row>
        <row r="236">
          <cell r="D236" t="str">
            <v xml:space="preserve">        perbaikan    =</v>
          </cell>
          <cell r="E236" t="str">
            <v>W'</v>
          </cell>
        </row>
        <row r="238">
          <cell r="B238">
            <v>4</v>
          </cell>
          <cell r="D238" t="str">
            <v>Sopir</v>
          </cell>
          <cell r="E238" t="str">
            <v>=   ( 1  Orang / Jam )  x  U1</v>
          </cell>
          <cell r="F238" t="str">
            <v>D</v>
          </cell>
          <cell r="G238">
            <v>4375</v>
          </cell>
          <cell r="H238" t="str">
            <v>Rupiah</v>
          </cell>
        </row>
        <row r="240">
          <cell r="D240" t="str">
            <v>Biaya Operasi per Jam  = ( A + B + C + D + E )</v>
          </cell>
          <cell r="F240" t="str">
            <v>F</v>
          </cell>
          <cell r="G240">
            <v>36125</v>
          </cell>
        </row>
        <row r="243">
          <cell r="B243" t="str">
            <v>III.</v>
          </cell>
          <cell r="D243" t="str">
            <v>PERHITUNGAN DUMP TRUCK KE LOKASI</v>
          </cell>
        </row>
        <row r="245">
          <cell r="D245" t="str">
            <v>Jarak dari Quarry ke Lokasi Pekerjaan</v>
          </cell>
          <cell r="F245" t="str">
            <v>L</v>
          </cell>
          <cell r="G245">
            <v>54</v>
          </cell>
          <cell r="H245" t="str">
            <v>Km</v>
          </cell>
          <cell r="I245" t="str">
            <v>Padaherang</v>
          </cell>
        </row>
        <row r="246">
          <cell r="D246" t="str">
            <v>Kapasitas bak</v>
          </cell>
          <cell r="F246" t="str">
            <v>V</v>
          </cell>
          <cell r="G246">
            <v>3.4482758620689657</v>
          </cell>
          <cell r="H246" t="str">
            <v>M3</v>
          </cell>
        </row>
        <row r="247">
          <cell r="D247" t="str">
            <v>Faktor efisiensi alat</v>
          </cell>
          <cell r="F247" t="str">
            <v>Fa</v>
          </cell>
          <cell r="G247">
            <v>0.9</v>
          </cell>
          <cell r="H247" t="str">
            <v>-</v>
          </cell>
        </row>
        <row r="248">
          <cell r="D248" t="str">
            <v>Kecepatan rata-rata bermuatan</v>
          </cell>
          <cell r="F248" t="str">
            <v>v1</v>
          </cell>
          <cell r="G248">
            <v>40</v>
          </cell>
          <cell r="H248" t="str">
            <v>KM/Jam</v>
          </cell>
        </row>
        <row r="249">
          <cell r="D249" t="str">
            <v>Kecepatan rata-rata kosong</v>
          </cell>
          <cell r="F249" t="str">
            <v>v2</v>
          </cell>
          <cell r="G249">
            <v>60</v>
          </cell>
          <cell r="H249" t="str">
            <v>KM/Jam</v>
          </cell>
        </row>
        <row r="250">
          <cell r="D250" t="str">
            <v>Waktu  siklus</v>
          </cell>
          <cell r="F250" t="str">
            <v>Ts1</v>
          </cell>
        </row>
        <row r="251">
          <cell r="D251" t="str">
            <v>- Waktu tempuh isi  =  (L/v1) x 60</v>
          </cell>
          <cell r="F251" t="str">
            <v>T1</v>
          </cell>
          <cell r="G251">
            <v>81</v>
          </cell>
          <cell r="H251" t="str">
            <v>menit</v>
          </cell>
        </row>
        <row r="252">
          <cell r="D252" t="str">
            <v>- Waktu tempuh kosong  =  (L/v2) x 60</v>
          </cell>
          <cell r="F252" t="str">
            <v>T2</v>
          </cell>
          <cell r="G252">
            <v>54</v>
          </cell>
          <cell r="H252" t="str">
            <v>menit</v>
          </cell>
        </row>
        <row r="253">
          <cell r="D253" t="str">
            <v>- Lain-lain</v>
          </cell>
          <cell r="F253" t="str">
            <v>T4</v>
          </cell>
          <cell r="G253">
            <v>1</v>
          </cell>
          <cell r="H253" t="str">
            <v>menit</v>
          </cell>
        </row>
        <row r="254">
          <cell r="F254" t="str">
            <v>Ts1</v>
          </cell>
          <cell r="G254">
            <v>136</v>
          </cell>
          <cell r="H254" t="str">
            <v>menit</v>
          </cell>
        </row>
        <row r="256">
          <cell r="D256" t="str">
            <v>Kapasitas Produksi / Jam   =</v>
          </cell>
        </row>
        <row r="257">
          <cell r="D257" t="str">
            <v>V x Fa x 60</v>
          </cell>
          <cell r="F257" t="str">
            <v>Q1</v>
          </cell>
          <cell r="G257">
            <v>1.3691683569979718</v>
          </cell>
          <cell r="H257" t="str">
            <v>M3 / Jam</v>
          </cell>
        </row>
        <row r="258">
          <cell r="D258" t="str">
            <v>Ts1</v>
          </cell>
        </row>
        <row r="260">
          <cell r="D260" t="str">
            <v>Biaya Dump Truck / M3  =  (1 : Q1) x F</v>
          </cell>
          <cell r="F260">
            <v>1</v>
          </cell>
          <cell r="G260">
            <v>26384.629629629624</v>
          </cell>
          <cell r="H260" t="str">
            <v>Rupiah</v>
          </cell>
        </row>
        <row r="263">
          <cell r="B263" t="str">
            <v>IV.</v>
          </cell>
          <cell r="D263" t="str">
            <v>LAIN - LAIN</v>
          </cell>
        </row>
        <row r="264">
          <cell r="B264">
            <v>1</v>
          </cell>
          <cell r="D264" t="str">
            <v>Tingkat Suku Bunga</v>
          </cell>
          <cell r="F264" t="str">
            <v>Sb</v>
          </cell>
          <cell r="G264">
            <v>18</v>
          </cell>
          <cell r="H264" t="str">
            <v>% / tahun</v>
          </cell>
        </row>
        <row r="265">
          <cell r="B265">
            <v>2</v>
          </cell>
          <cell r="D265" t="str">
            <v>Upah Operator / Sopir / Mekanik</v>
          </cell>
          <cell r="F265" t="str">
            <v>U1</v>
          </cell>
          <cell r="G265">
            <v>4375</v>
          </cell>
          <cell r="H265" t="str">
            <v>Jam</v>
          </cell>
        </row>
        <row r="266">
          <cell r="B266">
            <v>3</v>
          </cell>
          <cell r="D266" t="str">
            <v>Upah Pembantu Operator / Pmb.Sopir / Pmb.Mekanik</v>
          </cell>
          <cell r="F266" t="str">
            <v>U2</v>
          </cell>
          <cell r="G266">
            <v>3125</v>
          </cell>
          <cell r="H266" t="str">
            <v>Jam</v>
          </cell>
        </row>
        <row r="267">
          <cell r="B267">
            <v>4</v>
          </cell>
          <cell r="D267" t="str">
            <v>Bahan Bakar Bensin</v>
          </cell>
          <cell r="F267" t="str">
            <v>Mb</v>
          </cell>
          <cell r="G267">
            <v>2400</v>
          </cell>
          <cell r="H267" t="str">
            <v>Rupiah</v>
          </cell>
        </row>
        <row r="268">
          <cell r="B268">
            <v>5</v>
          </cell>
          <cell r="D268" t="str">
            <v>Bahan Bakar Solar</v>
          </cell>
          <cell r="F268" t="str">
            <v>Ms</v>
          </cell>
          <cell r="G268">
            <v>2100</v>
          </cell>
          <cell r="H268" t="str">
            <v>Rupiah</v>
          </cell>
        </row>
        <row r="269">
          <cell r="B269">
            <v>6</v>
          </cell>
          <cell r="D269" t="str">
            <v>Minyak Pelumas</v>
          </cell>
          <cell r="F269" t="str">
            <v>Mp</v>
          </cell>
          <cell r="G269">
            <v>17500</v>
          </cell>
          <cell r="H269" t="str">
            <v>Rupiah</v>
          </cell>
        </row>
        <row r="273">
          <cell r="G273" t="str">
            <v>Banjar, 16 Mei 2005</v>
          </cell>
        </row>
        <row r="274">
          <cell r="G274" t="str">
            <v>PT. PRIMAYASA ADIGUNA</v>
          </cell>
        </row>
        <row r="279">
          <cell r="G279" t="str">
            <v>IRWAN KURNIAWAN, ST.</v>
          </cell>
        </row>
        <row r="280">
          <cell r="G280" t="str">
            <v>Direktur Utama</v>
          </cell>
        </row>
        <row r="282">
          <cell r="B282" t="str">
            <v>ANALISA HARGA ALAT</v>
          </cell>
        </row>
        <row r="284">
          <cell r="B284" t="str">
            <v>Alat</v>
          </cell>
          <cell r="C284" t="str">
            <v>:</v>
          </cell>
          <cell r="D284" t="str">
            <v>DUMP TRUCK</v>
          </cell>
        </row>
        <row r="285">
          <cell r="B285" t="str">
            <v>Lokasi</v>
          </cell>
          <cell r="C285" t="str">
            <v>:</v>
          </cell>
          <cell r="D285" t="str">
            <v>Quarry</v>
          </cell>
        </row>
        <row r="286">
          <cell r="B286" t="str">
            <v>Tujuan</v>
          </cell>
          <cell r="C286" t="str">
            <v>:</v>
          </cell>
          <cell r="D286" t="str">
            <v>Lokasi Pekerjaan</v>
          </cell>
        </row>
        <row r="289">
          <cell r="B289" t="str">
            <v>No.</v>
          </cell>
          <cell r="C289" t="str">
            <v>URAIAN</v>
          </cell>
          <cell r="F289" t="str">
            <v>KODE</v>
          </cell>
          <cell r="G289" t="str">
            <v>KOEF.</v>
          </cell>
          <cell r="H289" t="str">
            <v>SATUAN</v>
          </cell>
          <cell r="I289" t="str">
            <v>KET.</v>
          </cell>
        </row>
        <row r="292">
          <cell r="B292" t="str">
            <v>I.</v>
          </cell>
          <cell r="D292" t="str">
            <v>URAIAN PEALATAN</v>
          </cell>
        </row>
        <row r="293">
          <cell r="D293" t="str">
            <v>Jenis Peralatan</v>
          </cell>
          <cell r="F293" t="str">
            <v>DUMP TRUCK</v>
          </cell>
        </row>
        <row r="294">
          <cell r="D294" t="str">
            <v>Tenaga</v>
          </cell>
          <cell r="F294" t="str">
            <v>Pw</v>
          </cell>
          <cell r="G294">
            <v>100</v>
          </cell>
          <cell r="H294" t="str">
            <v>HP</v>
          </cell>
        </row>
        <row r="295">
          <cell r="D295" t="str">
            <v>Kapasitas</v>
          </cell>
          <cell r="F295" t="str">
            <v>Cp</v>
          </cell>
          <cell r="G295">
            <v>5</v>
          </cell>
          <cell r="H295" t="str">
            <v>Ton</v>
          </cell>
        </row>
        <row r="296">
          <cell r="D296" t="str">
            <v>Harga Alat</v>
          </cell>
          <cell r="F296" t="str">
            <v>B'</v>
          </cell>
          <cell r="G296">
            <v>40000000</v>
          </cell>
          <cell r="H296" t="str">
            <v>Rupiah</v>
          </cell>
        </row>
        <row r="297">
          <cell r="D297" t="str">
            <v>Jam Kerja dalam 1 Tahun</v>
          </cell>
          <cell r="F297" t="str">
            <v>W'</v>
          </cell>
          <cell r="G297">
            <v>2500</v>
          </cell>
          <cell r="H297" t="str">
            <v>Jam</v>
          </cell>
        </row>
        <row r="299">
          <cell r="B299" t="str">
            <v>II.</v>
          </cell>
          <cell r="D299" t="str">
            <v>BIAYA OPERASI PER JAM</v>
          </cell>
        </row>
        <row r="301">
          <cell r="B301">
            <v>1</v>
          </cell>
          <cell r="D301" t="str">
            <v xml:space="preserve">Bahan Bakar  =  (0.10-0.120 Ltr/HP/Jam)   x Pw x Ms </v>
          </cell>
          <cell r="F301" t="str">
            <v>A</v>
          </cell>
          <cell r="G301">
            <v>21000</v>
          </cell>
          <cell r="H301" t="str">
            <v>Rupiah</v>
          </cell>
        </row>
        <row r="303">
          <cell r="B303">
            <v>2</v>
          </cell>
          <cell r="D303" t="str">
            <v>Pelumas         =  (0.005-0.010 Ltr/HP/Jam) x Pw x Mp</v>
          </cell>
          <cell r="F303" t="str">
            <v>B</v>
          </cell>
          <cell r="G303">
            <v>8750</v>
          </cell>
          <cell r="H303" t="str">
            <v>Rupiah</v>
          </cell>
        </row>
        <row r="305">
          <cell r="B305">
            <v>3</v>
          </cell>
          <cell r="D305" t="str">
            <v>Perawatan dan</v>
          </cell>
          <cell r="E305" t="str">
            <v>(12,5 % - 17,5 %)  x  B'</v>
          </cell>
          <cell r="F305" t="str">
            <v>C</v>
          </cell>
          <cell r="G305">
            <v>2000</v>
          </cell>
          <cell r="H305" t="str">
            <v>Rupiah</v>
          </cell>
        </row>
        <row r="306">
          <cell r="D306" t="str">
            <v xml:space="preserve">        perbaikan    =</v>
          </cell>
          <cell r="E306" t="str">
            <v>W'</v>
          </cell>
        </row>
        <row r="308">
          <cell r="B308">
            <v>4</v>
          </cell>
          <cell r="D308" t="str">
            <v>Sopir</v>
          </cell>
          <cell r="E308" t="str">
            <v>=   ( 1  Orang / Jam )  x  U1</v>
          </cell>
          <cell r="F308" t="str">
            <v>D</v>
          </cell>
          <cell r="G308">
            <v>4375</v>
          </cell>
          <cell r="H308" t="str">
            <v>Rupiah</v>
          </cell>
        </row>
        <row r="310">
          <cell r="D310" t="str">
            <v>Biaya Operasi per Jam  = ( A + B + C + D + E )</v>
          </cell>
          <cell r="F310" t="str">
            <v>F</v>
          </cell>
          <cell r="G310">
            <v>36125</v>
          </cell>
        </row>
        <row r="313">
          <cell r="B313" t="str">
            <v>III.</v>
          </cell>
          <cell r="D313" t="str">
            <v>PERHITUNGAN DUMP TRUCK KE LOKASI</v>
          </cell>
        </row>
        <row r="315">
          <cell r="D315" t="str">
            <v>Jarak dari Quarry ke Lokasi Pekerjaan</v>
          </cell>
          <cell r="F315" t="str">
            <v>L</v>
          </cell>
          <cell r="G315">
            <v>64</v>
          </cell>
          <cell r="H315" t="str">
            <v>Km</v>
          </cell>
          <cell r="I315" t="str">
            <v>Banjarsari</v>
          </cell>
        </row>
        <row r="316">
          <cell r="D316" t="str">
            <v>Kapasitas bak</v>
          </cell>
          <cell r="F316" t="str">
            <v>V</v>
          </cell>
          <cell r="G316">
            <v>3.4482758620689657</v>
          </cell>
          <cell r="H316" t="str">
            <v>M3</v>
          </cell>
        </row>
        <row r="317">
          <cell r="D317" t="str">
            <v>Faktor efisiensi alat</v>
          </cell>
          <cell r="F317" t="str">
            <v>Fa</v>
          </cell>
          <cell r="G317">
            <v>0.9</v>
          </cell>
          <cell r="H317" t="str">
            <v>-</v>
          </cell>
        </row>
        <row r="318">
          <cell r="D318" t="str">
            <v>Kecepatan rata-rata bermuatan</v>
          </cell>
          <cell r="F318" t="str">
            <v>v1</v>
          </cell>
          <cell r="G318">
            <v>40</v>
          </cell>
          <cell r="H318" t="str">
            <v>KM/Jam</v>
          </cell>
        </row>
        <row r="319">
          <cell r="D319" t="str">
            <v>Kecepatan rata-rata kosong</v>
          </cell>
          <cell r="F319" t="str">
            <v>v2</v>
          </cell>
          <cell r="G319">
            <v>60</v>
          </cell>
          <cell r="H319" t="str">
            <v>KM/Jam</v>
          </cell>
        </row>
        <row r="320">
          <cell r="D320" t="str">
            <v>Waktu  siklus</v>
          </cell>
          <cell r="F320" t="str">
            <v>Ts1</v>
          </cell>
        </row>
        <row r="321">
          <cell r="D321" t="str">
            <v>- Waktu tempuh isi  =  (L/v1) x 60</v>
          </cell>
          <cell r="F321" t="str">
            <v>T1</v>
          </cell>
          <cell r="G321">
            <v>96</v>
          </cell>
          <cell r="H321" t="str">
            <v>menit</v>
          </cell>
        </row>
        <row r="322">
          <cell r="D322" t="str">
            <v>- Waktu tempuh kosong  =  (L/v2) x 60</v>
          </cell>
          <cell r="F322" t="str">
            <v>T2</v>
          </cell>
          <cell r="G322">
            <v>64</v>
          </cell>
          <cell r="H322" t="str">
            <v>menit</v>
          </cell>
        </row>
        <row r="323">
          <cell r="D323" t="str">
            <v>- Lain-lain</v>
          </cell>
          <cell r="F323" t="str">
            <v>T4</v>
          </cell>
          <cell r="G323">
            <v>1</v>
          </cell>
          <cell r="H323" t="str">
            <v>menit</v>
          </cell>
        </row>
        <row r="324">
          <cell r="F324" t="str">
            <v>Ts1</v>
          </cell>
          <cell r="G324">
            <v>161</v>
          </cell>
          <cell r="H324" t="str">
            <v>menit</v>
          </cell>
        </row>
        <row r="326">
          <cell r="D326" t="str">
            <v>Kapasitas Produksi / Jam   =</v>
          </cell>
        </row>
        <row r="327">
          <cell r="D327" t="str">
            <v>V x Fa x 60</v>
          </cell>
          <cell r="F327" t="str">
            <v>Q1</v>
          </cell>
          <cell r="G327">
            <v>1.1565645748554296</v>
          </cell>
          <cell r="H327" t="str">
            <v>M3 / Jam</v>
          </cell>
        </row>
        <row r="328">
          <cell r="D328" t="str">
            <v>Ts1</v>
          </cell>
        </row>
        <row r="330">
          <cell r="D330" t="str">
            <v>Biaya Dump Truck / M3  =  (1 : Q1) x F</v>
          </cell>
          <cell r="F330">
            <v>1</v>
          </cell>
          <cell r="G330">
            <v>31234.745370370365</v>
          </cell>
          <cell r="H330" t="str">
            <v>Rupiah</v>
          </cell>
        </row>
        <row r="333">
          <cell r="B333" t="str">
            <v>IV.</v>
          </cell>
          <cell r="D333" t="str">
            <v>LAIN - LAIN</v>
          </cell>
        </row>
        <row r="334">
          <cell r="B334">
            <v>1</v>
          </cell>
          <cell r="D334" t="str">
            <v>Tingkat Suku Bunga</v>
          </cell>
          <cell r="F334" t="str">
            <v>Sb</v>
          </cell>
          <cell r="G334">
            <v>18</v>
          </cell>
          <cell r="H334" t="str">
            <v>% / tahun</v>
          </cell>
        </row>
        <row r="335">
          <cell r="B335">
            <v>2</v>
          </cell>
          <cell r="D335" t="str">
            <v>Upah Operator / Sopir / Mekanik</v>
          </cell>
          <cell r="F335" t="str">
            <v>U1</v>
          </cell>
          <cell r="G335">
            <v>4375</v>
          </cell>
          <cell r="H335" t="str">
            <v>Jam</v>
          </cell>
        </row>
        <row r="336">
          <cell r="B336">
            <v>3</v>
          </cell>
          <cell r="D336" t="str">
            <v>Upah Pembantu Operator / Pmb.Sopir / Pmb.Mekanik</v>
          </cell>
          <cell r="F336" t="str">
            <v>U2</v>
          </cell>
          <cell r="G336">
            <v>3125</v>
          </cell>
          <cell r="H336" t="str">
            <v>Jam</v>
          </cell>
        </row>
        <row r="337">
          <cell r="B337">
            <v>4</v>
          </cell>
          <cell r="D337" t="str">
            <v>Bahan Bakar Bensin</v>
          </cell>
          <cell r="F337" t="str">
            <v>Mb</v>
          </cell>
          <cell r="G337">
            <v>2400</v>
          </cell>
          <cell r="H337" t="str">
            <v>Rupiah</v>
          </cell>
        </row>
        <row r="338">
          <cell r="B338">
            <v>5</v>
          </cell>
          <cell r="D338" t="str">
            <v>Bahan Bakar Solar</v>
          </cell>
          <cell r="F338" t="str">
            <v>Ms</v>
          </cell>
          <cell r="G338">
            <v>2100</v>
          </cell>
          <cell r="H338" t="str">
            <v>Rupiah</v>
          </cell>
        </row>
        <row r="339">
          <cell r="B339">
            <v>6</v>
          </cell>
          <cell r="D339" t="str">
            <v>Minyak Pelumas</v>
          </cell>
          <cell r="F339" t="str">
            <v>Mp</v>
          </cell>
          <cell r="G339">
            <v>17500</v>
          </cell>
          <cell r="H339" t="str">
            <v>Rupiah</v>
          </cell>
        </row>
        <row r="343">
          <cell r="G343" t="str">
            <v>Banjar, 16 Mei 2005</v>
          </cell>
        </row>
        <row r="344">
          <cell r="G344" t="str">
            <v>PT. PRIMAYASA ADIGUNA</v>
          </cell>
        </row>
        <row r="349">
          <cell r="G349" t="str">
            <v>IRWAN KURNIAWAN, ST.</v>
          </cell>
        </row>
        <row r="350">
          <cell r="G350" t="str">
            <v>Direktur Utama</v>
          </cell>
        </row>
        <row r="352">
          <cell r="B352" t="str">
            <v>ANALISA HARGA ALAT</v>
          </cell>
        </row>
        <row r="354">
          <cell r="B354" t="str">
            <v>Alat</v>
          </cell>
          <cell r="C354" t="str">
            <v>:</v>
          </cell>
          <cell r="D354" t="str">
            <v>DUMP TRUCK</v>
          </cell>
        </row>
        <row r="355">
          <cell r="B355" t="str">
            <v>Lokasi</v>
          </cell>
          <cell r="C355" t="str">
            <v>:</v>
          </cell>
          <cell r="D355" t="str">
            <v>Quarry</v>
          </cell>
        </row>
        <row r="356">
          <cell r="B356" t="str">
            <v>Tujuan</v>
          </cell>
          <cell r="C356" t="str">
            <v>:</v>
          </cell>
          <cell r="D356" t="str">
            <v>Lokasi Pekerjaan</v>
          </cell>
        </row>
        <row r="359">
          <cell r="B359" t="str">
            <v>No.</v>
          </cell>
          <cell r="C359" t="str">
            <v>URAIAN</v>
          </cell>
          <cell r="F359" t="str">
            <v>KODE</v>
          </cell>
          <cell r="G359" t="str">
            <v>KOEF.</v>
          </cell>
          <cell r="H359" t="str">
            <v>SATUAN</v>
          </cell>
          <cell r="I359" t="str">
            <v>KET.</v>
          </cell>
        </row>
        <row r="362">
          <cell r="B362" t="str">
            <v>I.</v>
          </cell>
          <cell r="D362" t="str">
            <v>URAIAN PEALATAN</v>
          </cell>
        </row>
        <row r="363">
          <cell r="D363" t="str">
            <v>Jenis Peralatan</v>
          </cell>
          <cell r="F363" t="str">
            <v>DUMP TRUCK</v>
          </cell>
        </row>
        <row r="364">
          <cell r="D364" t="str">
            <v>Tenaga</v>
          </cell>
          <cell r="F364" t="str">
            <v>Pw</v>
          </cell>
          <cell r="G364">
            <v>100</v>
          </cell>
          <cell r="H364" t="str">
            <v>HP</v>
          </cell>
        </row>
        <row r="365">
          <cell r="D365" t="str">
            <v>Kapasitas</v>
          </cell>
          <cell r="F365" t="str">
            <v>Cp</v>
          </cell>
          <cell r="G365">
            <v>5</v>
          </cell>
          <cell r="H365" t="str">
            <v>Ton</v>
          </cell>
        </row>
        <row r="366">
          <cell r="D366" t="str">
            <v>Harga Alat</v>
          </cell>
          <cell r="F366" t="str">
            <v>B'</v>
          </cell>
          <cell r="G366">
            <v>40000000</v>
          </cell>
          <cell r="H366" t="str">
            <v>Rupiah</v>
          </cell>
        </row>
        <row r="367">
          <cell r="D367" t="str">
            <v>Jam Kerja dalam 1 Tahun</v>
          </cell>
          <cell r="F367" t="str">
            <v>W'</v>
          </cell>
          <cell r="G367">
            <v>2500</v>
          </cell>
          <cell r="H367" t="str">
            <v>Jam</v>
          </cell>
        </row>
        <row r="369">
          <cell r="B369" t="str">
            <v>II.</v>
          </cell>
          <cell r="D369" t="str">
            <v>BIAYA OPERASI PER JAM</v>
          </cell>
        </row>
        <row r="371">
          <cell r="B371">
            <v>1</v>
          </cell>
          <cell r="D371" t="str">
            <v xml:space="preserve">Bahan Bakar  =  (0.10-0.120 Ltr/HP/Jam)   x Pw x Ms </v>
          </cell>
          <cell r="F371" t="str">
            <v>A</v>
          </cell>
          <cell r="G371">
            <v>21000</v>
          </cell>
          <cell r="H371" t="str">
            <v>Rupiah</v>
          </cell>
        </row>
        <row r="373">
          <cell r="B373">
            <v>2</v>
          </cell>
          <cell r="D373" t="str">
            <v>Pelumas         =  (0.005-0.010 Ltr/HP/Jam) x Pw x Mp</v>
          </cell>
          <cell r="F373" t="str">
            <v>B</v>
          </cell>
          <cell r="G373">
            <v>8750</v>
          </cell>
          <cell r="H373" t="str">
            <v>Rupiah</v>
          </cell>
        </row>
        <row r="375">
          <cell r="B375">
            <v>3</v>
          </cell>
          <cell r="D375" t="str">
            <v>Perawatan dan</v>
          </cell>
          <cell r="E375" t="str">
            <v>(12,5 % - 17,5 %)  x  B'</v>
          </cell>
          <cell r="F375" t="str">
            <v>C</v>
          </cell>
          <cell r="G375">
            <v>2000</v>
          </cell>
          <cell r="H375" t="str">
            <v>Rupiah</v>
          </cell>
        </row>
        <row r="376">
          <cell r="D376" t="str">
            <v xml:space="preserve">        perbaikan    =</v>
          </cell>
          <cell r="E376" t="str">
            <v>W'</v>
          </cell>
        </row>
        <row r="378">
          <cell r="B378">
            <v>4</v>
          </cell>
          <cell r="D378" t="str">
            <v>Sopir</v>
          </cell>
          <cell r="E378" t="str">
            <v>=   ( 1  Orang / Jam )  x  U1</v>
          </cell>
          <cell r="F378" t="str">
            <v>D</v>
          </cell>
          <cell r="G378">
            <v>4375</v>
          </cell>
          <cell r="H378" t="str">
            <v>Rupiah</v>
          </cell>
        </row>
        <row r="380">
          <cell r="D380" t="str">
            <v>Biaya Operasi per Jam  = ( A + B + C + D + E )</v>
          </cell>
          <cell r="F380" t="str">
            <v>F</v>
          </cell>
          <cell r="G380">
            <v>36125</v>
          </cell>
        </row>
        <row r="383">
          <cell r="B383" t="str">
            <v>III.</v>
          </cell>
          <cell r="D383" t="str">
            <v>PERHITUNGAN DUMP TRUCK KE LOKASI</v>
          </cell>
        </row>
        <row r="385">
          <cell r="D385" t="str">
            <v>Jarak dari Quarry ke Lokasi Pekerjaan</v>
          </cell>
          <cell r="F385" t="str">
            <v>L</v>
          </cell>
          <cell r="G385">
            <v>85</v>
          </cell>
          <cell r="H385" t="str">
            <v>Km</v>
          </cell>
          <cell r="I385" t="str">
            <v>Banjar</v>
          </cell>
        </row>
        <row r="386">
          <cell r="D386" t="str">
            <v>Kapasitas bak</v>
          </cell>
          <cell r="F386" t="str">
            <v>V</v>
          </cell>
          <cell r="G386">
            <v>3.4482758620689657</v>
          </cell>
          <cell r="H386" t="str">
            <v>M3</v>
          </cell>
        </row>
        <row r="387">
          <cell r="D387" t="str">
            <v>Faktor efisiensi alat</v>
          </cell>
          <cell r="F387" t="str">
            <v>Fa</v>
          </cell>
          <cell r="G387">
            <v>0.9</v>
          </cell>
          <cell r="H387" t="str">
            <v>-</v>
          </cell>
        </row>
        <row r="388">
          <cell r="D388" t="str">
            <v>Kecepatan rata-rata bermuatan</v>
          </cell>
          <cell r="F388" t="str">
            <v>v1</v>
          </cell>
          <cell r="G388">
            <v>40</v>
          </cell>
          <cell r="H388" t="str">
            <v>KM/Jam</v>
          </cell>
        </row>
        <row r="389">
          <cell r="D389" t="str">
            <v>Kecepatan rata-rata kosong</v>
          </cell>
          <cell r="F389" t="str">
            <v>v2</v>
          </cell>
          <cell r="G389">
            <v>60</v>
          </cell>
          <cell r="H389" t="str">
            <v>KM/Jam</v>
          </cell>
        </row>
        <row r="390">
          <cell r="D390" t="str">
            <v>Waktu  siklus</v>
          </cell>
          <cell r="F390" t="str">
            <v>Ts1</v>
          </cell>
        </row>
        <row r="391">
          <cell r="D391" t="str">
            <v>- Waktu tempuh isi  =  (L/v1) x 60</v>
          </cell>
          <cell r="F391" t="str">
            <v>T1</v>
          </cell>
          <cell r="G391">
            <v>127.5</v>
          </cell>
          <cell r="H391" t="str">
            <v>menit</v>
          </cell>
        </row>
        <row r="392">
          <cell r="D392" t="str">
            <v>- Waktu tempuh kosong  =  (L/v2) x 60</v>
          </cell>
          <cell r="F392" t="str">
            <v>T2</v>
          </cell>
          <cell r="G392">
            <v>85</v>
          </cell>
          <cell r="H392" t="str">
            <v>menit</v>
          </cell>
        </row>
        <row r="393">
          <cell r="D393" t="str">
            <v>- Lain-lain</v>
          </cell>
          <cell r="F393" t="str">
            <v>T4</v>
          </cell>
          <cell r="G393">
            <v>1</v>
          </cell>
          <cell r="H393" t="str">
            <v>menit</v>
          </cell>
        </row>
        <row r="394">
          <cell r="F394" t="str">
            <v>Ts1</v>
          </cell>
          <cell r="G394">
            <v>213.5</v>
          </cell>
          <cell r="H394" t="str">
            <v>menit</v>
          </cell>
        </row>
        <row r="396">
          <cell r="D396" t="str">
            <v>Kapasitas Produksi / Jam   =</v>
          </cell>
        </row>
        <row r="397">
          <cell r="D397" t="str">
            <v>V x Fa x 60</v>
          </cell>
          <cell r="F397" t="str">
            <v>Q1</v>
          </cell>
          <cell r="G397">
            <v>0.8721634498909796</v>
          </cell>
          <cell r="H397" t="str">
            <v>M3 / Jam</v>
          </cell>
        </row>
        <row r="398">
          <cell r="D398" t="str">
            <v>Ts1</v>
          </cell>
        </row>
        <row r="400">
          <cell r="D400" t="str">
            <v>Biaya Dump Truck / M3  =  (1 : Q1) x F</v>
          </cell>
          <cell r="F400">
            <v>1</v>
          </cell>
          <cell r="G400">
            <v>41419.98842592592</v>
          </cell>
          <cell r="H400" t="str">
            <v>Rupiah</v>
          </cell>
        </row>
        <row r="403">
          <cell r="B403" t="str">
            <v>IV.</v>
          </cell>
          <cell r="D403" t="str">
            <v>LAIN - LAIN</v>
          </cell>
        </row>
        <row r="404">
          <cell r="B404">
            <v>1</v>
          </cell>
          <cell r="D404" t="str">
            <v>Tingkat Suku Bunga</v>
          </cell>
          <cell r="F404" t="str">
            <v>Sb</v>
          </cell>
          <cell r="G404">
            <v>18</v>
          </cell>
          <cell r="H404" t="str">
            <v>% / tahun</v>
          </cell>
        </row>
        <row r="405">
          <cell r="B405">
            <v>2</v>
          </cell>
          <cell r="D405" t="str">
            <v>Upah Operator / Sopir / Mekanik</v>
          </cell>
          <cell r="F405" t="str">
            <v>U1</v>
          </cell>
          <cell r="G405">
            <v>4375</v>
          </cell>
          <cell r="H405" t="str">
            <v>Jam</v>
          </cell>
        </row>
        <row r="406">
          <cell r="B406">
            <v>3</v>
          </cell>
          <cell r="D406" t="str">
            <v>Upah Pembantu Operator / Pmb.Sopir / Pmb.Mekanik</v>
          </cell>
          <cell r="F406" t="str">
            <v>U2</v>
          </cell>
          <cell r="G406">
            <v>3125</v>
          </cell>
          <cell r="H406" t="str">
            <v>Jam</v>
          </cell>
        </row>
        <row r="407">
          <cell r="B407">
            <v>4</v>
          </cell>
          <cell r="D407" t="str">
            <v>Bahan Bakar Bensin</v>
          </cell>
          <cell r="F407" t="str">
            <v>Mb</v>
          </cell>
          <cell r="G407">
            <v>2400</v>
          </cell>
          <cell r="H407" t="str">
            <v>Rupiah</v>
          </cell>
        </row>
        <row r="408">
          <cell r="B408">
            <v>5</v>
          </cell>
          <cell r="D408" t="str">
            <v>Bahan Bakar Solar</v>
          </cell>
          <cell r="F408" t="str">
            <v>Ms</v>
          </cell>
          <cell r="G408">
            <v>2100</v>
          </cell>
          <cell r="H408" t="str">
            <v>Rupiah</v>
          </cell>
        </row>
        <row r="409">
          <cell r="B409">
            <v>6</v>
          </cell>
          <cell r="D409" t="str">
            <v>Minyak Pelumas</v>
          </cell>
          <cell r="F409" t="str">
            <v>Mp</v>
          </cell>
          <cell r="G409">
            <v>17500</v>
          </cell>
          <cell r="H409" t="str">
            <v>Rupiah</v>
          </cell>
        </row>
        <row r="413">
          <cell r="G413" t="str">
            <v>Banjar, 16 Mei 2005</v>
          </cell>
        </row>
        <row r="414">
          <cell r="G414" t="str">
            <v>PT. PRIMAYASA ADIGUNA</v>
          </cell>
        </row>
        <row r="419">
          <cell r="G419" t="str">
            <v>IRWAN KURNIAWAN, ST.</v>
          </cell>
        </row>
        <row r="420">
          <cell r="G420" t="str">
            <v>Direktur Utama</v>
          </cell>
        </row>
        <row r="422">
          <cell r="B422" t="str">
            <v>ANALISA HARGA ALAT</v>
          </cell>
        </row>
        <row r="424">
          <cell r="B424" t="str">
            <v>Alat</v>
          </cell>
          <cell r="C424" t="str">
            <v>:</v>
          </cell>
          <cell r="D424" t="str">
            <v>DUMP TRUCK</v>
          </cell>
        </row>
        <row r="425">
          <cell r="B425" t="str">
            <v>Lokasi</v>
          </cell>
          <cell r="C425" t="str">
            <v>:</v>
          </cell>
          <cell r="D425" t="str">
            <v>Quarry</v>
          </cell>
        </row>
        <row r="426">
          <cell r="B426" t="str">
            <v>Tujuan</v>
          </cell>
          <cell r="C426" t="str">
            <v>:</v>
          </cell>
          <cell r="D426" t="str">
            <v>Lokasi Pekerjaan</v>
          </cell>
        </row>
        <row r="429">
          <cell r="B429" t="str">
            <v>No.</v>
          </cell>
          <cell r="C429" t="str">
            <v>URAIAN</v>
          </cell>
          <cell r="F429" t="str">
            <v>KODE</v>
          </cell>
          <cell r="G429" t="str">
            <v>KOEF.</v>
          </cell>
          <cell r="H429" t="str">
            <v>SATUAN</v>
          </cell>
          <cell r="I429" t="str">
            <v>KET.</v>
          </cell>
        </row>
        <row r="432">
          <cell r="B432" t="str">
            <v>I.</v>
          </cell>
          <cell r="D432" t="str">
            <v>URAIAN PEALATAN</v>
          </cell>
        </row>
        <row r="433">
          <cell r="D433" t="str">
            <v>Jenis Peralatan</v>
          </cell>
          <cell r="F433" t="str">
            <v>DUMP TRUCK</v>
          </cell>
        </row>
        <row r="434">
          <cell r="D434" t="str">
            <v>Tenaga</v>
          </cell>
          <cell r="F434" t="str">
            <v>Pw</v>
          </cell>
          <cell r="G434">
            <v>100</v>
          </cell>
          <cell r="H434" t="str">
            <v>HP</v>
          </cell>
        </row>
        <row r="435">
          <cell r="D435" t="str">
            <v>Kapasitas</v>
          </cell>
          <cell r="F435" t="str">
            <v>Cp</v>
          </cell>
          <cell r="G435">
            <v>5</v>
          </cell>
          <cell r="H435" t="str">
            <v>Ton</v>
          </cell>
        </row>
        <row r="436">
          <cell r="D436" t="str">
            <v>Harga Alat</v>
          </cell>
          <cell r="F436" t="str">
            <v>B'</v>
          </cell>
          <cell r="G436">
            <v>40000000</v>
          </cell>
          <cell r="H436" t="str">
            <v>Rupiah</v>
          </cell>
        </row>
        <row r="437">
          <cell r="D437" t="str">
            <v>Jam Kerja dalam 1 Tahun</v>
          </cell>
          <cell r="F437" t="str">
            <v>W'</v>
          </cell>
          <cell r="G437">
            <v>2500</v>
          </cell>
          <cell r="H437" t="str">
            <v>Jam</v>
          </cell>
        </row>
        <row r="439">
          <cell r="B439" t="str">
            <v>II.</v>
          </cell>
          <cell r="D439" t="str">
            <v>BIAYA OPERASI PER JAM</v>
          </cell>
        </row>
        <row r="441">
          <cell r="B441">
            <v>1</v>
          </cell>
          <cell r="D441" t="str">
            <v xml:space="preserve">Bahan Bakar  =  (0.10-0.120 Ltr/HP/Jam)   x Pw x Ms </v>
          </cell>
          <cell r="F441" t="str">
            <v>A</v>
          </cell>
          <cell r="G441">
            <v>21000</v>
          </cell>
          <cell r="H441" t="str">
            <v>Rupiah</v>
          </cell>
        </row>
        <row r="443">
          <cell r="B443">
            <v>2</v>
          </cell>
          <cell r="D443" t="str">
            <v>Pelumas         =  (0.005-0.010 Ltr/HP/Jam) x Pw x Mp</v>
          </cell>
          <cell r="F443" t="str">
            <v>B</v>
          </cell>
          <cell r="G443">
            <v>8750</v>
          </cell>
          <cell r="H443" t="str">
            <v>Rupiah</v>
          </cell>
        </row>
        <row r="445">
          <cell r="B445">
            <v>3</v>
          </cell>
          <cell r="D445" t="str">
            <v>Perawatan dan</v>
          </cell>
          <cell r="E445" t="str">
            <v>(12,5 % - 17,5 %)  x  B'</v>
          </cell>
          <cell r="F445" t="str">
            <v>C</v>
          </cell>
          <cell r="G445">
            <v>2000</v>
          </cell>
          <cell r="H445" t="str">
            <v>Rupiah</v>
          </cell>
        </row>
        <row r="446">
          <cell r="D446" t="str">
            <v xml:space="preserve">        perbaikan    =</v>
          </cell>
          <cell r="E446" t="str">
            <v>W'</v>
          </cell>
        </row>
        <row r="448">
          <cell r="B448">
            <v>4</v>
          </cell>
          <cell r="D448" t="str">
            <v>Sopir</v>
          </cell>
          <cell r="E448" t="str">
            <v>=   ( 1  Orang / Jam )  x  U1</v>
          </cell>
          <cell r="F448" t="str">
            <v>D</v>
          </cell>
          <cell r="G448">
            <v>4375</v>
          </cell>
          <cell r="H448" t="str">
            <v>Rupiah</v>
          </cell>
        </row>
        <row r="450">
          <cell r="D450" t="str">
            <v>Biaya Operasi per Jam  = ( A + B + C + D + E )</v>
          </cell>
          <cell r="F450" t="str">
            <v>F</v>
          </cell>
          <cell r="G450">
            <v>36125</v>
          </cell>
        </row>
        <row r="453">
          <cell r="B453" t="str">
            <v>III.</v>
          </cell>
          <cell r="D453" t="str">
            <v>PERHITUNGAN DUMP TRUCK KE LOKASI</v>
          </cell>
        </row>
        <row r="455">
          <cell r="D455" t="str">
            <v>Jarak dari Quarry ke Lokasi Pekerjaan</v>
          </cell>
          <cell r="F455" t="str">
            <v>L</v>
          </cell>
          <cell r="G455">
            <v>100</v>
          </cell>
          <cell r="H455" t="str">
            <v>Km</v>
          </cell>
          <cell r="I455" t="str">
            <v>Langensari</v>
          </cell>
        </row>
        <row r="456">
          <cell r="D456" t="str">
            <v>Kapasitas bak</v>
          </cell>
          <cell r="F456" t="str">
            <v>V</v>
          </cell>
          <cell r="G456">
            <v>3.4482758620689657</v>
          </cell>
          <cell r="H456" t="str">
            <v>M3</v>
          </cell>
        </row>
        <row r="457">
          <cell r="D457" t="str">
            <v>Faktor efisiensi alat</v>
          </cell>
          <cell r="F457" t="str">
            <v>Fa</v>
          </cell>
          <cell r="G457">
            <v>0.9</v>
          </cell>
          <cell r="H457" t="str">
            <v>-</v>
          </cell>
        </row>
        <row r="458">
          <cell r="D458" t="str">
            <v>Kecepatan rata-rata bermuatan</v>
          </cell>
          <cell r="F458" t="str">
            <v>v1</v>
          </cell>
          <cell r="G458">
            <v>40</v>
          </cell>
          <cell r="H458" t="str">
            <v>KM/Jam</v>
          </cell>
        </row>
        <row r="459">
          <cell r="D459" t="str">
            <v>Kecepatan rata-rata kosong</v>
          </cell>
          <cell r="F459" t="str">
            <v>v2</v>
          </cell>
          <cell r="G459">
            <v>60</v>
          </cell>
          <cell r="H459" t="str">
            <v>KM/Jam</v>
          </cell>
        </row>
        <row r="460">
          <cell r="D460" t="str">
            <v>Waktu  siklus</v>
          </cell>
          <cell r="F460" t="str">
            <v>Ts1</v>
          </cell>
        </row>
        <row r="461">
          <cell r="D461" t="str">
            <v>- Waktu tempuh isi  =  (L/v1) x 60</v>
          </cell>
          <cell r="F461" t="str">
            <v>T1</v>
          </cell>
          <cell r="G461">
            <v>150</v>
          </cell>
          <cell r="H461" t="str">
            <v>menit</v>
          </cell>
        </row>
        <row r="462">
          <cell r="D462" t="str">
            <v>- Waktu tempuh kosong  =  (L/v2) x 60</v>
          </cell>
          <cell r="F462" t="str">
            <v>T2</v>
          </cell>
          <cell r="G462">
            <v>100</v>
          </cell>
          <cell r="H462" t="str">
            <v>menit</v>
          </cell>
        </row>
        <row r="463">
          <cell r="D463" t="str">
            <v>- Lain-lain</v>
          </cell>
          <cell r="F463" t="str">
            <v>T4</v>
          </cell>
          <cell r="G463">
            <v>1</v>
          </cell>
          <cell r="H463" t="str">
            <v>menit</v>
          </cell>
        </row>
        <row r="464">
          <cell r="F464" t="str">
            <v>Ts1</v>
          </cell>
          <cell r="G464">
            <v>251</v>
          </cell>
          <cell r="H464" t="str">
            <v>menit</v>
          </cell>
        </row>
        <row r="466">
          <cell r="D466" t="str">
            <v>Kapasitas Produksi / Jam   =</v>
          </cell>
        </row>
        <row r="467">
          <cell r="D467" t="str">
            <v>V x Fa x 60</v>
          </cell>
          <cell r="F467" t="str">
            <v>Q1</v>
          </cell>
          <cell r="G467">
            <v>0.74186014562439906</v>
          </cell>
          <cell r="H467" t="str">
            <v>M3 / Jam</v>
          </cell>
        </row>
        <row r="468">
          <cell r="D468" t="str">
            <v>Ts1</v>
          </cell>
        </row>
        <row r="470">
          <cell r="D470" t="str">
            <v>Biaya Dump Truck / M3  =  (1 : Q1) x F</v>
          </cell>
          <cell r="F470">
            <v>1</v>
          </cell>
          <cell r="G470">
            <v>48695.162037037029</v>
          </cell>
          <cell r="H470" t="str">
            <v>Rupiah</v>
          </cell>
        </row>
        <row r="473">
          <cell r="B473" t="str">
            <v>IV.</v>
          </cell>
          <cell r="D473" t="str">
            <v>LAIN - LAIN</v>
          </cell>
        </row>
        <row r="474">
          <cell r="B474">
            <v>1</v>
          </cell>
          <cell r="D474" t="str">
            <v>Tingkat Suku Bunga</v>
          </cell>
          <cell r="F474" t="str">
            <v>Sb</v>
          </cell>
          <cell r="G474">
            <v>18</v>
          </cell>
          <cell r="H474" t="str">
            <v>% / tahun</v>
          </cell>
        </row>
        <row r="475">
          <cell r="B475">
            <v>2</v>
          </cell>
          <cell r="D475" t="str">
            <v>Upah Operator / Sopir / Mekanik</v>
          </cell>
          <cell r="F475" t="str">
            <v>U1</v>
          </cell>
          <cell r="G475">
            <v>4375</v>
          </cell>
          <cell r="H475" t="str">
            <v>Jam</v>
          </cell>
        </row>
        <row r="476">
          <cell r="B476">
            <v>3</v>
          </cell>
          <cell r="D476" t="str">
            <v>Upah Pembantu Operator / Pmb.Sopir / Pmb.Mekanik</v>
          </cell>
          <cell r="F476" t="str">
            <v>U2</v>
          </cell>
          <cell r="G476">
            <v>3125</v>
          </cell>
          <cell r="H476" t="str">
            <v>Jam</v>
          </cell>
        </row>
        <row r="477">
          <cell r="B477">
            <v>4</v>
          </cell>
          <cell r="D477" t="str">
            <v>Bahan Bakar Bensin</v>
          </cell>
          <cell r="F477" t="str">
            <v>Mb</v>
          </cell>
          <cell r="G477">
            <v>2400</v>
          </cell>
          <cell r="H477" t="str">
            <v>Rupiah</v>
          </cell>
        </row>
        <row r="478">
          <cell r="B478">
            <v>5</v>
          </cell>
          <cell r="D478" t="str">
            <v>Bahan Bakar Solar</v>
          </cell>
          <cell r="F478" t="str">
            <v>Ms</v>
          </cell>
          <cell r="G478">
            <v>2100</v>
          </cell>
          <cell r="H478" t="str">
            <v>Rupiah</v>
          </cell>
        </row>
        <row r="479">
          <cell r="B479">
            <v>6</v>
          </cell>
          <cell r="D479" t="str">
            <v>Minyak Pelumas</v>
          </cell>
          <cell r="F479" t="str">
            <v>Mp</v>
          </cell>
          <cell r="G479">
            <v>17500</v>
          </cell>
          <cell r="H479" t="str">
            <v>Rupiah</v>
          </cell>
        </row>
        <row r="483">
          <cell r="G483" t="str">
            <v>Banjar, 16 Mei 2005</v>
          </cell>
        </row>
        <row r="484">
          <cell r="G484" t="str">
            <v>PT. PRIMAYASA ADIGUNA</v>
          </cell>
        </row>
        <row r="489">
          <cell r="G489" t="str">
            <v>IRWAN KURNIAWAN, ST.</v>
          </cell>
        </row>
        <row r="490">
          <cell r="G490" t="str">
            <v>Direktur Utama</v>
          </cell>
        </row>
        <row r="492">
          <cell r="B492" t="str">
            <v>ANALISA HARGA ALAT</v>
          </cell>
        </row>
        <row r="494">
          <cell r="B494" t="str">
            <v>Alat</v>
          </cell>
          <cell r="C494" t="str">
            <v>:</v>
          </cell>
          <cell r="D494" t="str">
            <v>DUMP TRUCK</v>
          </cell>
        </row>
        <row r="495">
          <cell r="B495" t="str">
            <v>Lokasi</v>
          </cell>
          <cell r="C495" t="str">
            <v>:</v>
          </cell>
          <cell r="D495" t="str">
            <v>Quarry</v>
          </cell>
        </row>
        <row r="496">
          <cell r="B496" t="str">
            <v>Tujuan</v>
          </cell>
          <cell r="C496" t="str">
            <v>:</v>
          </cell>
          <cell r="D496" t="str">
            <v>Lokasi Pekerjaan</v>
          </cell>
        </row>
        <row r="499">
          <cell r="B499" t="str">
            <v>No.</v>
          </cell>
          <cell r="C499" t="str">
            <v>URAIAN</v>
          </cell>
          <cell r="F499" t="str">
            <v>KODE</v>
          </cell>
          <cell r="G499" t="str">
            <v>KOEF.</v>
          </cell>
          <cell r="H499" t="str">
            <v>SATUAN</v>
          </cell>
          <cell r="I499" t="str">
            <v>KET.</v>
          </cell>
        </row>
        <row r="502">
          <cell r="B502" t="str">
            <v>I.</v>
          </cell>
          <cell r="D502" t="str">
            <v>URAIAN PEALATAN</v>
          </cell>
        </row>
        <row r="503">
          <cell r="D503" t="str">
            <v>Jenis Peralatan</v>
          </cell>
          <cell r="F503" t="str">
            <v>DUMP TRUCK</v>
          </cell>
        </row>
        <row r="504">
          <cell r="D504" t="str">
            <v>Tenaga</v>
          </cell>
          <cell r="F504" t="str">
            <v>Pw</v>
          </cell>
          <cell r="G504">
            <v>100</v>
          </cell>
          <cell r="H504" t="str">
            <v>HP</v>
          </cell>
        </row>
        <row r="505">
          <cell r="D505" t="str">
            <v>Kapasitas</v>
          </cell>
          <cell r="F505" t="str">
            <v>Cp</v>
          </cell>
          <cell r="G505">
            <v>5</v>
          </cell>
          <cell r="H505" t="str">
            <v>Ton</v>
          </cell>
        </row>
        <row r="506">
          <cell r="D506" t="str">
            <v>Harga Alat</v>
          </cell>
          <cell r="F506" t="str">
            <v>B'</v>
          </cell>
          <cell r="G506">
            <v>40000000</v>
          </cell>
          <cell r="H506" t="str">
            <v>Rupiah</v>
          </cell>
        </row>
        <row r="507">
          <cell r="D507" t="str">
            <v>Jam Kerja dalam 1 Tahun</v>
          </cell>
          <cell r="F507" t="str">
            <v>W'</v>
          </cell>
          <cell r="G507">
            <v>2500</v>
          </cell>
          <cell r="H507" t="str">
            <v>Jam</v>
          </cell>
        </row>
        <row r="509">
          <cell r="B509" t="str">
            <v>II.</v>
          </cell>
          <cell r="D509" t="str">
            <v>BIAYA OPERASI PER JAM</v>
          </cell>
        </row>
        <row r="511">
          <cell r="B511">
            <v>1</v>
          </cell>
          <cell r="D511" t="str">
            <v xml:space="preserve">Bahan Bakar  =  (0.10-0.120 Ltr/HP/Jam)   x Pw x Ms </v>
          </cell>
          <cell r="F511" t="str">
            <v>A</v>
          </cell>
          <cell r="G511">
            <v>21000</v>
          </cell>
          <cell r="H511" t="str">
            <v>Rupiah</v>
          </cell>
        </row>
        <row r="513">
          <cell r="B513">
            <v>2</v>
          </cell>
          <cell r="D513" t="str">
            <v>Pelumas         =  (0.005-0.010 Ltr/HP/Jam) x Pw x Mp</v>
          </cell>
          <cell r="F513" t="str">
            <v>B</v>
          </cell>
          <cell r="G513">
            <v>8750</v>
          </cell>
          <cell r="H513" t="str">
            <v>Rupiah</v>
          </cell>
        </row>
        <row r="515">
          <cell r="B515">
            <v>3</v>
          </cell>
          <cell r="D515" t="str">
            <v>Perawatan dan</v>
          </cell>
          <cell r="E515" t="str">
            <v>(12,5 % - 17,5 %)  x  B'</v>
          </cell>
          <cell r="F515" t="str">
            <v>C</v>
          </cell>
          <cell r="G515">
            <v>2000</v>
          </cell>
          <cell r="H515" t="str">
            <v>Rupiah</v>
          </cell>
        </row>
        <row r="516">
          <cell r="D516" t="str">
            <v xml:space="preserve">        perbaikan    =</v>
          </cell>
          <cell r="E516" t="str">
            <v>W'</v>
          </cell>
        </row>
        <row r="518">
          <cell r="B518">
            <v>4</v>
          </cell>
          <cell r="D518" t="str">
            <v>Sopir</v>
          </cell>
          <cell r="E518" t="str">
            <v>=   ( 1  Orang / Jam )  x  U1</v>
          </cell>
          <cell r="F518" t="str">
            <v>D</v>
          </cell>
          <cell r="G518">
            <v>4375</v>
          </cell>
          <cell r="H518" t="str">
            <v>Rupiah</v>
          </cell>
        </row>
        <row r="520">
          <cell r="D520" t="str">
            <v>Biaya Operasi per Jam  = ( A + B + C + D + E )</v>
          </cell>
          <cell r="F520" t="str">
            <v>F</v>
          </cell>
          <cell r="G520">
            <v>36125</v>
          </cell>
        </row>
        <row r="523">
          <cell r="B523" t="str">
            <v>III.</v>
          </cell>
          <cell r="D523" t="str">
            <v>PERHITUNGAN DUMP TRUCK KE LOKASI</v>
          </cell>
        </row>
        <row r="525">
          <cell r="D525" t="str">
            <v>Jarak dari Quarry ke Lokasi Pekerjaan</v>
          </cell>
          <cell r="F525" t="str">
            <v>L</v>
          </cell>
          <cell r="G525">
            <v>130</v>
          </cell>
          <cell r="H525" t="str">
            <v>Km</v>
          </cell>
          <cell r="I525" t="str">
            <v>Tasikmalaya</v>
          </cell>
        </row>
        <row r="526">
          <cell r="D526" t="str">
            <v>Kapasitas bak</v>
          </cell>
          <cell r="F526" t="str">
            <v>V</v>
          </cell>
          <cell r="G526">
            <v>3.4482758620689657</v>
          </cell>
          <cell r="H526" t="str">
            <v>M3</v>
          </cell>
        </row>
        <row r="527">
          <cell r="D527" t="str">
            <v>Faktor efisiensi alat</v>
          </cell>
          <cell r="F527" t="str">
            <v>Fa</v>
          </cell>
          <cell r="G527">
            <v>0.9</v>
          </cell>
          <cell r="H527" t="str">
            <v>-</v>
          </cell>
        </row>
        <row r="528">
          <cell r="D528" t="str">
            <v>Kecepatan rata-rata bermuatan</v>
          </cell>
          <cell r="F528" t="str">
            <v>v1</v>
          </cell>
          <cell r="G528">
            <v>40</v>
          </cell>
          <cell r="H528" t="str">
            <v>KM/Jam</v>
          </cell>
        </row>
        <row r="529">
          <cell r="D529" t="str">
            <v>Kecepatan rata-rata kosong</v>
          </cell>
          <cell r="F529" t="str">
            <v>v2</v>
          </cell>
          <cell r="G529">
            <v>60</v>
          </cell>
          <cell r="H529" t="str">
            <v>KM/Jam</v>
          </cell>
        </row>
        <row r="530">
          <cell r="D530" t="str">
            <v>Waktu  siklus</v>
          </cell>
          <cell r="F530" t="str">
            <v>Ts1</v>
          </cell>
        </row>
        <row r="531">
          <cell r="D531" t="str">
            <v>- Waktu tempuh isi  =  (L/v1) x 60</v>
          </cell>
          <cell r="F531" t="str">
            <v>T1</v>
          </cell>
          <cell r="G531">
            <v>195</v>
          </cell>
          <cell r="H531" t="str">
            <v>menit</v>
          </cell>
        </row>
        <row r="532">
          <cell r="D532" t="str">
            <v>- Waktu tempuh kosong  =  (L/v2) x 60</v>
          </cell>
          <cell r="F532" t="str">
            <v>T2</v>
          </cell>
          <cell r="G532">
            <v>130</v>
          </cell>
          <cell r="H532" t="str">
            <v>menit</v>
          </cell>
        </row>
        <row r="533">
          <cell r="D533" t="str">
            <v>- Lain-lain</v>
          </cell>
          <cell r="F533" t="str">
            <v>T4</v>
          </cell>
          <cell r="G533">
            <v>1</v>
          </cell>
          <cell r="H533" t="str">
            <v>menit</v>
          </cell>
        </row>
        <row r="534">
          <cell r="F534" t="str">
            <v>Ts1</v>
          </cell>
          <cell r="G534">
            <v>326</v>
          </cell>
          <cell r="H534" t="str">
            <v>menit</v>
          </cell>
        </row>
        <row r="536">
          <cell r="D536" t="str">
            <v>Kapasitas Produksi / Jam   =</v>
          </cell>
        </row>
        <row r="537">
          <cell r="D537" t="str">
            <v>V x Fa x 60</v>
          </cell>
          <cell r="F537" t="str">
            <v>Q1</v>
          </cell>
          <cell r="G537">
            <v>0.57118679923841764</v>
          </cell>
          <cell r="H537" t="str">
            <v>M3 / Jam</v>
          </cell>
        </row>
        <row r="538">
          <cell r="D538" t="str">
            <v>Ts1</v>
          </cell>
        </row>
        <row r="540">
          <cell r="D540" t="str">
            <v>Biaya Dump Truck / M3  =  (1 : Q1) x F</v>
          </cell>
          <cell r="F540">
            <v>1</v>
          </cell>
          <cell r="G540">
            <v>63245.509259259255</v>
          </cell>
          <cell r="H540" t="str">
            <v>Rupiah</v>
          </cell>
        </row>
        <row r="543">
          <cell r="B543" t="str">
            <v>IV.</v>
          </cell>
          <cell r="D543" t="str">
            <v>LAIN - LAIN</v>
          </cell>
        </row>
        <row r="544">
          <cell r="B544">
            <v>1</v>
          </cell>
          <cell r="D544" t="str">
            <v>Tingkat Suku Bunga</v>
          </cell>
          <cell r="F544" t="str">
            <v>Sb</v>
          </cell>
          <cell r="G544">
            <v>18</v>
          </cell>
          <cell r="H544" t="str">
            <v>% / tahun</v>
          </cell>
        </row>
        <row r="545">
          <cell r="B545">
            <v>2</v>
          </cell>
          <cell r="D545" t="str">
            <v>Upah Operator / Sopir / Mekanik</v>
          </cell>
          <cell r="F545" t="str">
            <v>U1</v>
          </cell>
          <cell r="G545">
            <v>4375</v>
          </cell>
          <cell r="H545" t="str">
            <v>Jam</v>
          </cell>
        </row>
        <row r="546">
          <cell r="B546">
            <v>3</v>
          </cell>
          <cell r="D546" t="str">
            <v>Upah Pembantu Operator / Pmb.Sopir / Pmb.Mekanik</v>
          </cell>
          <cell r="F546" t="str">
            <v>U2</v>
          </cell>
          <cell r="G546">
            <v>3125</v>
          </cell>
          <cell r="H546" t="str">
            <v>Jam</v>
          </cell>
        </row>
        <row r="547">
          <cell r="B547">
            <v>4</v>
          </cell>
          <cell r="D547" t="str">
            <v>Bahan Bakar Bensin</v>
          </cell>
          <cell r="F547" t="str">
            <v>Mb</v>
          </cell>
          <cell r="G547">
            <v>2400</v>
          </cell>
          <cell r="H547" t="str">
            <v>Rupiah</v>
          </cell>
        </row>
        <row r="548">
          <cell r="B548">
            <v>5</v>
          </cell>
          <cell r="D548" t="str">
            <v>Bahan Bakar Solar</v>
          </cell>
          <cell r="F548" t="str">
            <v>Ms</v>
          </cell>
          <cell r="G548">
            <v>2100</v>
          </cell>
          <cell r="H548" t="str">
            <v>Rupiah</v>
          </cell>
        </row>
        <row r="549">
          <cell r="B549">
            <v>6</v>
          </cell>
          <cell r="D549" t="str">
            <v>Minyak Pelumas</v>
          </cell>
          <cell r="F549" t="str">
            <v>Mp</v>
          </cell>
          <cell r="G549">
            <v>17500</v>
          </cell>
          <cell r="H549" t="str">
            <v>Rupiah</v>
          </cell>
        </row>
        <row r="553">
          <cell r="G553" t="str">
            <v>Banjar, 16 Mei 2005</v>
          </cell>
        </row>
        <row r="554">
          <cell r="G554" t="str">
            <v>PT. PRIMAYASA ADIGUNA</v>
          </cell>
        </row>
        <row r="559">
          <cell r="G559" t="str">
            <v>IRWAN KURNIAWAN, ST.</v>
          </cell>
        </row>
        <row r="560">
          <cell r="G560" t="str">
            <v>Direktur Utama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H"/>
      <sheetName val="Bill"/>
      <sheetName val="Daftar Harga Sa"/>
      <sheetName val="MOS"/>
      <sheetName val="Daft_Analisa"/>
      <sheetName val="Analisa 2"/>
      <sheetName val="Mobilisasi"/>
      <sheetName val="Mtd.JK"/>
      <sheetName val="Mtd.JG"/>
      <sheetName val="Plant"/>
      <sheetName val="Ch_List"/>
      <sheetName val="Alat"/>
      <sheetName val="Analat"/>
      <sheetName val="Analat 2"/>
      <sheetName val="Staff Inti"/>
      <sheetName val="Subkon"/>
      <sheetName val="Jadual"/>
      <sheetName val="main summary"/>
      <sheetName val="H.Satuan"/>
      <sheetName val="Analisa Upah &amp; Bahan Plum"/>
      <sheetName val="FINISHING"/>
      <sheetName val="Bangunan Utama"/>
      <sheetName val="Harga Bahan"/>
      <sheetName val="Upah"/>
      <sheetName val="HarSat"/>
      <sheetName val="RAB"/>
      <sheetName val="Material"/>
      <sheetName val="REQDELTA"/>
      <sheetName val="PERHITUNGAN"/>
      <sheetName val="Daf-Harga"/>
      <sheetName val="HARSAT_BAH"/>
      <sheetName val="Harga ME "/>
      <sheetName val="Analisa BOW"/>
      <sheetName val="ahs1"/>
      <sheetName val="ahs3"/>
      <sheetName val="Analisa Gabungan"/>
      <sheetName val="Sub"/>
      <sheetName val="D4"/>
      <sheetName val="D6"/>
      <sheetName val="D7"/>
      <sheetName val="D8"/>
      <sheetName val="bahan"/>
      <sheetName val="analisa_gedung"/>
      <sheetName val="Elektronik"/>
      <sheetName val="Plumbing"/>
      <sheetName val="Electrikal"/>
      <sheetName val="Fire Fighting"/>
      <sheetName val="Item Kompensasi"/>
      <sheetName val="input"/>
      <sheetName val="TANJUNG-CONV"/>
      <sheetName val="Sheet1"/>
      <sheetName val="RAP"/>
      <sheetName val="DAFTAR HARGA"/>
      <sheetName val="BQ-E20-02(Rp)"/>
      <sheetName val="BQ_E20_02_Rp_"/>
      <sheetName val="HARGA ALAT"/>
      <sheetName val="AC"/>
      <sheetName val="Daf 1"/>
      <sheetName val="PileCap"/>
      <sheetName val="CBL"/>
      <sheetName val="Elektrikal"/>
      <sheetName val="Harga bahan-1"/>
      <sheetName val="rekap1"/>
      <sheetName val="DETAIL POS 123"/>
      <sheetName val="PAD-F"/>
      <sheetName val="UBA RAB"/>
      <sheetName val="ahas-ins"/>
      <sheetName val="Master 1.0"/>
      <sheetName val="SEX"/>
      <sheetName val="NP"/>
      <sheetName val="Daftar_Harga_Sa"/>
      <sheetName val="Analisa_2"/>
      <sheetName val="Mtd_JK"/>
      <sheetName val="Mtd_JG"/>
      <sheetName val="Analat_2"/>
      <sheetName val="Staff_Inti"/>
      <sheetName val="Balok L.1"/>
      <sheetName val="Pricing"/>
      <sheetName val="hrgsat"/>
      <sheetName val="HARSAT-lain"/>
      <sheetName val="HARSAT-tanah"/>
      <sheetName val="Data"/>
      <sheetName val="PRICE"/>
      <sheetName val="bill 3.9"/>
      <sheetName val="Analisa pre"/>
      <sheetName val="Analisa Harsat"/>
      <sheetName val="Harga"/>
      <sheetName val="pivot1"/>
      <sheetName val="CV"/>
      <sheetName val="RKP PLUMBING"/>
      <sheetName val="Paint Type B"/>
      <sheetName val="sai"/>
      <sheetName val="hsd"/>
      <sheetName val="Volume"/>
      <sheetName val="Spec ME"/>
      <sheetName val="Cover"/>
      <sheetName val="Hrg Upah Bhn"/>
      <sheetName val="SUR-HARGA"/>
      <sheetName val="anal"/>
      <sheetName val="G_SUMMARY"/>
      <sheetName val="daf-3(OK)"/>
      <sheetName val="daf-7(OK)"/>
      <sheetName val="tuong"/>
      <sheetName val="BONTANG"/>
      <sheetName val="analisa"/>
      <sheetName val="main_summary"/>
      <sheetName val="Analisa_Upah_&amp;_Bahan_Plum"/>
      <sheetName val="H_Satuan"/>
      <sheetName val="Bangunan_Utama"/>
      <sheetName val="Analisa Upah _ Bahan Plum"/>
      <sheetName val="notasi"/>
      <sheetName val="RAPA"/>
      <sheetName val="vol-pek"/>
      <sheetName val="BOQ+BTL"/>
      <sheetName val="AHS"/>
      <sheetName val="BAHAN &amp; UPAH"/>
      <sheetName val="Anal-Grout!Back!Water"/>
      <sheetName val="AHSP"/>
      <sheetName val="AHSP'05"/>
      <sheetName val="Eval TW I 2014"/>
      <sheetName val="Prognosa 2014"/>
      <sheetName val="pemasaran2013"/>
      <sheetName val="3. KONTRAK(stu)"/>
      <sheetName val="Hrg"/>
      <sheetName val="BH"/>
      <sheetName val="HARGA MATERIAL"/>
      <sheetName val="basic"/>
      <sheetName val="Mekanikal"/>
      <sheetName val="alat-1"/>
      <sheetName val="BOQ"/>
      <sheetName val="bahan upah"/>
      <sheetName val="bahan "/>
      <sheetName val="Rekap Prelim"/>
      <sheetName val="Rekap Direct Cost"/>
      <sheetName val="Agregat Halus &amp; Kasar"/>
      <sheetName val="Sat Bah _ Up"/>
      <sheetName val="ANALISA PEK.UMUM"/>
      <sheetName val="A"/>
      <sheetName val="Daf Bahan"/>
      <sheetName val="16-AC-27JULI"/>
      <sheetName val="REKAP_ARSITEKTUR."/>
      <sheetName val="Analisa Baku ME"/>
      <sheetName val="DIV.1"/>
      <sheetName val="Marshal"/>
      <sheetName val="Schedule"/>
      <sheetName val="영업소실적"/>
      <sheetName val="351BQMCN"/>
      <sheetName val="str-harsat"/>
      <sheetName val="Harga Satu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59">
          <cell r="B1459" t="str">
            <v xml:space="preserve">ANALISA HARGA SATUAN </v>
          </cell>
        </row>
        <row r="1461">
          <cell r="B1461" t="str">
            <v>PAKET PROYEK</v>
          </cell>
          <cell r="E1461" t="str">
            <v>:</v>
          </cell>
          <cell r="F1461" t="str">
            <v>KALIMANTAN TIMUR</v>
          </cell>
        </row>
        <row r="1463">
          <cell r="B1463" t="str">
            <v>JENIS PEKERJAAN</v>
          </cell>
          <cell r="E1463" t="str">
            <v>:</v>
          </cell>
          <cell r="F1463" t="str">
            <v>SOIL CEMENT (Mixing in Place dengan Tanah Existing)</v>
          </cell>
        </row>
        <row r="1464">
          <cell r="B1464" t="str">
            <v>SATUAN PEKERJAAN</v>
          </cell>
          <cell r="E1464" t="str">
            <v>:</v>
          </cell>
          <cell r="F1464" t="str">
            <v>Per M3</v>
          </cell>
        </row>
        <row r="1467">
          <cell r="H1467" t="str">
            <v>PERKIRAAN</v>
          </cell>
          <cell r="I1467" t="str">
            <v>HARGA</v>
          </cell>
          <cell r="J1467" t="str">
            <v>JUMLAH</v>
          </cell>
        </row>
        <row r="1468">
          <cell r="B1468" t="str">
            <v>No</v>
          </cell>
          <cell r="C1468" t="str">
            <v>KOMPONEN</v>
          </cell>
          <cell r="G1468" t="str">
            <v>SAT</v>
          </cell>
          <cell r="H1468" t="str">
            <v>KUANTITAS</v>
          </cell>
          <cell r="I1468" t="str">
            <v>SATUAN</v>
          </cell>
          <cell r="J1468" t="str">
            <v>HARGA</v>
          </cell>
        </row>
        <row r="1469">
          <cell r="I1469" t="str">
            <v>(Rp)</v>
          </cell>
          <cell r="J1469" t="str">
            <v>( Rp )</v>
          </cell>
        </row>
        <row r="1471">
          <cell r="B1471" t="str">
            <v>A</v>
          </cell>
          <cell r="D1471" t="str">
            <v>TENAGA KERJA</v>
          </cell>
        </row>
        <row r="1472">
          <cell r="B1472">
            <v>1</v>
          </cell>
          <cell r="D1472" t="str">
            <v xml:space="preserve">Pekerja </v>
          </cell>
          <cell r="G1472" t="str">
            <v>Jam</v>
          </cell>
          <cell r="H1472">
            <v>0.55300000000000005</v>
          </cell>
          <cell r="I1472">
            <v>4285.7142857142853</v>
          </cell>
          <cell r="J1472">
            <v>2370</v>
          </cell>
        </row>
        <row r="1473">
          <cell r="B1473">
            <v>2</v>
          </cell>
          <cell r="D1473" t="str">
            <v>Mandor</v>
          </cell>
          <cell r="G1473" t="str">
            <v>Jam</v>
          </cell>
          <cell r="H1473">
            <v>9.2166666666666675E-2</v>
          </cell>
          <cell r="I1473">
            <v>3571.4285714285716</v>
          </cell>
          <cell r="J1473">
            <v>329.16666666666669</v>
          </cell>
        </row>
        <row r="1476">
          <cell r="H1476" t="str">
            <v>JUMLAH HARGA TENAGA</v>
          </cell>
          <cell r="J1476">
            <v>2699.1666666666665</v>
          </cell>
        </row>
        <row r="1478">
          <cell r="B1478" t="str">
            <v>B</v>
          </cell>
          <cell r="D1478" t="str">
            <v>BAHAN</v>
          </cell>
        </row>
        <row r="1479">
          <cell r="B1479">
            <v>1</v>
          </cell>
          <cell r="D1479" t="str">
            <v>Semen (Bahan terpisah)</v>
          </cell>
          <cell r="G1479" t="str">
            <v>Ton</v>
          </cell>
          <cell r="H1479" t="str">
            <v>-</v>
          </cell>
          <cell r="I1479" t="str">
            <v>-</v>
          </cell>
          <cell r="J1479" t="str">
            <v>-</v>
          </cell>
        </row>
        <row r="1480">
          <cell r="B1480">
            <v>2</v>
          </cell>
          <cell r="D1480" t="str">
            <v>Terpal</v>
          </cell>
          <cell r="G1480" t="str">
            <v>M2</v>
          </cell>
          <cell r="H1480">
            <v>1E-3</v>
          </cell>
          <cell r="I1480">
            <v>75000</v>
          </cell>
          <cell r="J1480">
            <v>75</v>
          </cell>
        </row>
        <row r="1484">
          <cell r="H1484" t="str">
            <v>JUMLAH HARGA BAHAN</v>
          </cell>
          <cell r="J1484">
            <v>75</v>
          </cell>
        </row>
        <row r="1486">
          <cell r="B1486" t="str">
            <v>C</v>
          </cell>
          <cell r="D1486" t="str">
            <v>PERALATAN</v>
          </cell>
        </row>
        <row r="1487">
          <cell r="B1487">
            <v>1</v>
          </cell>
          <cell r="D1487" t="str">
            <v>Soil Stabilizer</v>
          </cell>
          <cell r="G1487" t="str">
            <v>Jam</v>
          </cell>
          <cell r="H1487">
            <v>8.0000000000000002E-3</v>
          </cell>
          <cell r="I1487">
            <v>2661907.2727272725</v>
          </cell>
          <cell r="J1487">
            <v>21295.258181818179</v>
          </cell>
        </row>
        <row r="1488">
          <cell r="B1488">
            <v>2</v>
          </cell>
          <cell r="D1488" t="str">
            <v>Water Tank Truck</v>
          </cell>
          <cell r="G1488" t="str">
            <v>Jam</v>
          </cell>
          <cell r="H1488">
            <v>7.4999999999999997E-3</v>
          </cell>
          <cell r="I1488">
            <v>34000</v>
          </cell>
          <cell r="J1488">
            <v>255</v>
          </cell>
        </row>
        <row r="1489">
          <cell r="B1489">
            <v>3</v>
          </cell>
          <cell r="D1489" t="str">
            <v>Pad foot Roller</v>
          </cell>
          <cell r="G1489" t="str">
            <v>Jam</v>
          </cell>
          <cell r="H1489">
            <v>0.02</v>
          </cell>
          <cell r="I1489">
            <v>280000</v>
          </cell>
          <cell r="J1489">
            <v>5600</v>
          </cell>
        </row>
        <row r="1490">
          <cell r="B1490">
            <v>4</v>
          </cell>
          <cell r="D1490" t="str">
            <v>Vibratory Roller</v>
          </cell>
          <cell r="G1490" t="str">
            <v>Jam</v>
          </cell>
          <cell r="H1490">
            <v>2.5000000000000001E-2</v>
          </cell>
          <cell r="I1490">
            <v>280000</v>
          </cell>
          <cell r="J1490">
            <v>7000</v>
          </cell>
        </row>
        <row r="1491">
          <cell r="B1491">
            <v>5</v>
          </cell>
          <cell r="D1491" t="str">
            <v>Pneumatic Tire Roller</v>
          </cell>
          <cell r="G1491" t="str">
            <v>Jam</v>
          </cell>
          <cell r="H1491">
            <v>2.5000000000000001E-2</v>
          </cell>
          <cell r="I1491">
            <v>280000</v>
          </cell>
          <cell r="J1491">
            <v>7000</v>
          </cell>
        </row>
        <row r="1492">
          <cell r="B1492">
            <v>6</v>
          </cell>
          <cell r="D1492" t="str">
            <v>Motor Grader</v>
          </cell>
          <cell r="G1492" t="str">
            <v>Jam</v>
          </cell>
          <cell r="H1492">
            <v>6.6666666666666671E-3</v>
          </cell>
          <cell r="I1492">
            <v>345500</v>
          </cell>
          <cell r="J1492">
            <v>2303.3333333333335</v>
          </cell>
        </row>
        <row r="1493">
          <cell r="B1493">
            <v>7</v>
          </cell>
          <cell r="D1493" t="str">
            <v>Alat Bantu</v>
          </cell>
          <cell r="G1493" t="str">
            <v>Ls</v>
          </cell>
          <cell r="H1493">
            <v>1</v>
          </cell>
          <cell r="I1493">
            <v>100</v>
          </cell>
          <cell r="J1493">
            <v>100</v>
          </cell>
        </row>
        <row r="1495">
          <cell r="H1495" t="str">
            <v>JUMLAH HARGA PERALATAN</v>
          </cell>
          <cell r="J1495">
            <v>43553.591515151515</v>
          </cell>
        </row>
        <row r="1497">
          <cell r="B1497" t="str">
            <v>D</v>
          </cell>
          <cell r="D1497" t="str">
            <v>JUMLAH ( A + B + C )</v>
          </cell>
          <cell r="J1497">
            <v>46327.758181818179</v>
          </cell>
        </row>
        <row r="1498">
          <cell r="B1498" t="str">
            <v>E</v>
          </cell>
          <cell r="D1498" t="str">
            <v>O/H + Jasa &amp; Keuntungan (15%)</v>
          </cell>
          <cell r="H1498" t="str">
            <v>:  15 % X D</v>
          </cell>
          <cell r="J1498">
            <v>6949.1637272727266</v>
          </cell>
        </row>
        <row r="1499">
          <cell r="B1499" t="str">
            <v>F</v>
          </cell>
          <cell r="D1499" t="str">
            <v xml:space="preserve">HARGA SATUAN PEKERJAAN </v>
          </cell>
          <cell r="H1499" t="str">
            <v>:  ( D + E )</v>
          </cell>
          <cell r="J1499">
            <v>53276.921909090903</v>
          </cell>
        </row>
        <row r="1500">
          <cell r="B1500" t="str">
            <v>G</v>
          </cell>
          <cell r="D1500" t="str">
            <v>DIBULATKAN</v>
          </cell>
          <cell r="J1500">
            <v>53277</v>
          </cell>
        </row>
        <row r="1503">
          <cell r="B1503" t="str">
            <v xml:space="preserve">ANALISA HARGA SATUAN </v>
          </cell>
        </row>
        <row r="1505">
          <cell r="B1505" t="str">
            <v>PAKET PROYEK</v>
          </cell>
          <cell r="E1505" t="str">
            <v>:</v>
          </cell>
          <cell r="F1505" t="str">
            <v>KALIMANTAN TIMUR</v>
          </cell>
        </row>
        <row r="1507">
          <cell r="B1507" t="str">
            <v>JENIS PEKERJAAN</v>
          </cell>
          <cell r="E1507" t="str">
            <v>:</v>
          </cell>
          <cell r="F1507" t="str">
            <v>CEMENT FOR SOIL CEMENT</v>
          </cell>
        </row>
        <row r="1508">
          <cell r="B1508" t="str">
            <v>SATUAN PEKERJAAN</v>
          </cell>
          <cell r="E1508" t="str">
            <v>:</v>
          </cell>
          <cell r="F1508" t="str">
            <v>Per Ton</v>
          </cell>
        </row>
        <row r="1511">
          <cell r="H1511" t="str">
            <v>PERKIRAAN</v>
          </cell>
          <cell r="I1511" t="str">
            <v>HARGA</v>
          </cell>
          <cell r="J1511" t="str">
            <v>JUMLAH</v>
          </cell>
        </row>
        <row r="1512">
          <cell r="B1512" t="str">
            <v>No</v>
          </cell>
          <cell r="C1512" t="str">
            <v>KOMPONEN</v>
          </cell>
          <cell r="G1512" t="str">
            <v>SAT</v>
          </cell>
          <cell r="H1512" t="str">
            <v>KUANTITAS</v>
          </cell>
          <cell r="I1512" t="str">
            <v>SATUAN</v>
          </cell>
          <cell r="J1512" t="str">
            <v>HARGA</v>
          </cell>
        </row>
        <row r="1513">
          <cell r="I1513" t="str">
            <v>(Rp)</v>
          </cell>
          <cell r="J1513" t="str">
            <v>( Rp )</v>
          </cell>
        </row>
        <row r="1515">
          <cell r="B1515" t="str">
            <v>A</v>
          </cell>
          <cell r="D1515" t="str">
            <v>TENAGA KERJA</v>
          </cell>
        </row>
        <row r="1516">
          <cell r="B1516">
            <v>1</v>
          </cell>
          <cell r="D1516" t="str">
            <v xml:space="preserve">Pekerja </v>
          </cell>
          <cell r="G1516" t="str">
            <v>Jam</v>
          </cell>
          <cell r="H1516">
            <v>7.880217209690894</v>
          </cell>
          <cell r="I1516">
            <v>4285.7142857142853</v>
          </cell>
          <cell r="J1516">
            <v>33772.359470103831</v>
          </cell>
        </row>
        <row r="1517">
          <cell r="B1517">
            <v>2</v>
          </cell>
          <cell r="D1517" t="str">
            <v>Mandor</v>
          </cell>
          <cell r="G1517" t="str">
            <v>Jam</v>
          </cell>
          <cell r="H1517">
            <v>0.98502715121136175</v>
          </cell>
          <cell r="I1517">
            <v>3571.4285714285716</v>
          </cell>
          <cell r="J1517">
            <v>3517.9541114691492</v>
          </cell>
        </row>
        <row r="1520">
          <cell r="H1520" t="str">
            <v>JUMLAH HARGA TENAGA</v>
          </cell>
          <cell r="J1520">
            <v>37290.313581572977</v>
          </cell>
        </row>
        <row r="1522">
          <cell r="B1522" t="str">
            <v>B</v>
          </cell>
          <cell r="D1522" t="str">
            <v>BAHAN</v>
          </cell>
        </row>
        <row r="1523">
          <cell r="B1523">
            <v>1</v>
          </cell>
          <cell r="D1523" t="str">
            <v>Semen</v>
          </cell>
          <cell r="G1523" t="str">
            <v>Ton</v>
          </cell>
          <cell r="H1523">
            <v>1000</v>
          </cell>
          <cell r="I1523">
            <v>21000</v>
          </cell>
          <cell r="J1523">
            <v>21000000</v>
          </cell>
        </row>
        <row r="1524">
          <cell r="B1524">
            <v>2</v>
          </cell>
          <cell r="D1524" t="str">
            <v>Silo Induk di Pelabuhan</v>
          </cell>
          <cell r="G1524" t="str">
            <v>Bh</v>
          </cell>
          <cell r="H1524">
            <v>5.7142857142857143E-3</v>
          </cell>
          <cell r="I1524">
            <v>67336.363636363632</v>
          </cell>
          <cell r="J1524">
            <v>384.77922077922074</v>
          </cell>
        </row>
        <row r="1525">
          <cell r="B1525">
            <v>3</v>
          </cell>
          <cell r="D1525" t="str">
            <v>Truck Capsule</v>
          </cell>
          <cell r="G1525" t="str">
            <v>Jam</v>
          </cell>
          <cell r="H1525">
            <v>4.5833333333333323E-2</v>
          </cell>
          <cell r="I1525">
            <v>227401.81818181818</v>
          </cell>
          <cell r="J1525">
            <v>10422.58333333333</v>
          </cell>
        </row>
        <row r="1526">
          <cell r="D1526" t="str">
            <v xml:space="preserve"> (angkut semen dr Pelab ke Silo Induk)</v>
          </cell>
        </row>
        <row r="1528">
          <cell r="H1528" t="str">
            <v>JUMLAH HARGA BAHAN</v>
          </cell>
          <cell r="J1528">
            <v>21010807.362554111</v>
          </cell>
        </row>
        <row r="1530">
          <cell r="B1530" t="str">
            <v>C</v>
          </cell>
          <cell r="D1530" t="str">
            <v>PERALATAN</v>
          </cell>
        </row>
        <row r="1531">
          <cell r="B1531">
            <v>1</v>
          </cell>
          <cell r="D1531" t="str">
            <v>Truck Capsule (dr Silo Induk - Silo Lapgn)</v>
          </cell>
          <cell r="G1531" t="str">
            <v>Jam</v>
          </cell>
          <cell r="H1531">
            <v>0.48333333333333328</v>
          </cell>
          <cell r="I1531">
            <v>227401.81818181818</v>
          </cell>
          <cell r="J1531">
            <v>109910.87878787877</v>
          </cell>
        </row>
        <row r="1532">
          <cell r="B1532">
            <v>2</v>
          </cell>
          <cell r="D1532" t="str">
            <v>Silo Lapangan</v>
          </cell>
          <cell r="G1532" t="str">
            <v>Bh</v>
          </cell>
          <cell r="H1532">
            <v>2.5000000000000001E-2</v>
          </cell>
          <cell r="I1532">
            <v>13467.272727272726</v>
          </cell>
          <cell r="J1532">
            <v>336.68181818181819</v>
          </cell>
        </row>
        <row r="1533">
          <cell r="B1533">
            <v>3</v>
          </cell>
          <cell r="D1533" t="str">
            <v>Truck Capsule (dr Silo Lapgn - Lok. Pek.)</v>
          </cell>
          <cell r="G1533" t="str">
            <v>Jam</v>
          </cell>
          <cell r="H1533">
            <v>0.42514619883040938</v>
          </cell>
          <cell r="I1533">
            <v>227401.81818181818</v>
          </cell>
          <cell r="J1533">
            <v>96679.018607123871</v>
          </cell>
        </row>
        <row r="1535">
          <cell r="H1535" t="str">
            <v>JUMLAH HARGA PERALATAN</v>
          </cell>
          <cell r="J1535">
            <v>206926.57921318448</v>
          </cell>
        </row>
        <row r="1537">
          <cell r="B1537" t="str">
            <v>D</v>
          </cell>
          <cell r="D1537" t="str">
            <v>JUMLAH ( A + B + C )</v>
          </cell>
          <cell r="J1537">
            <v>21255024.255348869</v>
          </cell>
        </row>
        <row r="1538">
          <cell r="B1538" t="str">
            <v>E</v>
          </cell>
          <cell r="D1538" t="str">
            <v>O/H + Jasa &amp; Keuntungan (15%)</v>
          </cell>
          <cell r="H1538" t="str">
            <v>:  15 % X D</v>
          </cell>
          <cell r="J1538">
            <v>3188253.6383023304</v>
          </cell>
        </row>
        <row r="1539">
          <cell r="B1539" t="str">
            <v>F</v>
          </cell>
          <cell r="D1539" t="str">
            <v xml:space="preserve">HARGA SATUAN PEKERJAAN </v>
          </cell>
          <cell r="H1539" t="str">
            <v>:  ( D + E )</v>
          </cell>
          <cell r="J1539">
            <v>24443277.893651199</v>
          </cell>
        </row>
        <row r="1540">
          <cell r="B1540" t="str">
            <v>G</v>
          </cell>
          <cell r="D1540" t="str">
            <v>DIBULATKAN</v>
          </cell>
          <cell r="J1540">
            <v>24443278</v>
          </cell>
        </row>
        <row r="1543">
          <cell r="B1543" t="str">
            <v xml:space="preserve">ANALISA HARGA SATUAN </v>
          </cell>
        </row>
        <row r="1545">
          <cell r="B1545" t="str">
            <v>PAKET PROYEK</v>
          </cell>
          <cell r="E1545" t="str">
            <v>:</v>
          </cell>
          <cell r="F1545" t="str">
            <v>KALIMANTAN TIMUR</v>
          </cell>
        </row>
        <row r="1547">
          <cell r="B1547" t="str">
            <v>JENIS PEKERJAAN</v>
          </cell>
          <cell r="E1547" t="str">
            <v>:</v>
          </cell>
          <cell r="F1547" t="str">
            <v>SOIL CEMENT (Mixing in Place dengan Tanah Existing termasuk semen)</v>
          </cell>
        </row>
        <row r="1548">
          <cell r="B1548" t="str">
            <v>SATUAN PEKERJAAN</v>
          </cell>
          <cell r="E1548" t="str">
            <v>:</v>
          </cell>
          <cell r="F1548" t="str">
            <v>Per M3</v>
          </cell>
        </row>
        <row r="1551">
          <cell r="H1551" t="str">
            <v>PERKIRAAN</v>
          </cell>
          <cell r="I1551" t="str">
            <v>HARGA</v>
          </cell>
          <cell r="J1551" t="str">
            <v>JUMLAH</v>
          </cell>
        </row>
        <row r="1552">
          <cell r="B1552" t="str">
            <v>No</v>
          </cell>
          <cell r="C1552" t="str">
            <v>KOMPONEN</v>
          </cell>
          <cell r="G1552" t="str">
            <v>SAT</v>
          </cell>
          <cell r="H1552" t="str">
            <v>KUANTITAS</v>
          </cell>
          <cell r="I1552" t="str">
            <v>SATUAN</v>
          </cell>
          <cell r="J1552" t="str">
            <v>HARGA</v>
          </cell>
        </row>
        <row r="1553">
          <cell r="I1553" t="str">
            <v>(Rp)</v>
          </cell>
          <cell r="J1553" t="str">
            <v>( Rp )</v>
          </cell>
        </row>
        <row r="1555">
          <cell r="B1555" t="str">
            <v>A</v>
          </cell>
          <cell r="D1555" t="str">
            <v>TENAGA KERJA</v>
          </cell>
        </row>
        <row r="1556">
          <cell r="B1556">
            <v>1</v>
          </cell>
          <cell r="D1556" t="str">
            <v xml:space="preserve">Pekerja </v>
          </cell>
          <cell r="G1556" t="str">
            <v>Jam</v>
          </cell>
          <cell r="H1556">
            <v>0.55300000000000005</v>
          </cell>
          <cell r="I1556">
            <v>4285.7142857142853</v>
          </cell>
          <cell r="J1556">
            <v>2370</v>
          </cell>
        </row>
        <row r="1557">
          <cell r="B1557">
            <v>2</v>
          </cell>
          <cell r="D1557" t="str">
            <v>Mandor</v>
          </cell>
          <cell r="G1557" t="str">
            <v>Jam</v>
          </cell>
          <cell r="H1557">
            <v>9.2166666666666675E-2</v>
          </cell>
          <cell r="I1557">
            <v>3571.4285714285716</v>
          </cell>
          <cell r="J1557">
            <v>329.16666666666669</v>
          </cell>
        </row>
        <row r="1560">
          <cell r="H1560" t="str">
            <v>JUMLAH HARGA TENAGA</v>
          </cell>
          <cell r="J1560">
            <v>2699.1666666666665</v>
          </cell>
        </row>
        <row r="1562">
          <cell r="B1562" t="str">
            <v>B</v>
          </cell>
          <cell r="D1562" t="str">
            <v>BAHAN</v>
          </cell>
        </row>
        <row r="1563">
          <cell r="B1563">
            <v>1</v>
          </cell>
          <cell r="D1563" t="str">
            <v>Semen</v>
          </cell>
          <cell r="G1563" t="str">
            <v>Kg</v>
          </cell>
          <cell r="H1563">
            <v>227.99295774647894</v>
          </cell>
          <cell r="I1563">
            <v>21255.024255348868</v>
          </cell>
          <cell r="J1563">
            <v>4845995.8469501389</v>
          </cell>
        </row>
        <row r="1564">
          <cell r="B1564">
            <v>2</v>
          </cell>
          <cell r="D1564" t="str">
            <v>Terpal</v>
          </cell>
          <cell r="G1564" t="str">
            <v>M2</v>
          </cell>
          <cell r="H1564">
            <v>1E-3</v>
          </cell>
          <cell r="I1564">
            <v>75000</v>
          </cell>
          <cell r="J1564">
            <v>75</v>
          </cell>
        </row>
        <row r="1568">
          <cell r="H1568" t="str">
            <v>JUMLAH HARGA BAHAN</v>
          </cell>
          <cell r="J1568">
            <v>4846070.8469501389</v>
          </cell>
        </row>
        <row r="1570">
          <cell r="B1570" t="str">
            <v>C</v>
          </cell>
          <cell r="D1570" t="str">
            <v>PERALATAN</v>
          </cell>
        </row>
        <row r="1571">
          <cell r="B1571">
            <v>1</v>
          </cell>
          <cell r="D1571" t="str">
            <v>Soil Stabilizer</v>
          </cell>
          <cell r="G1571" t="str">
            <v>Jam</v>
          </cell>
          <cell r="H1571">
            <v>8.0000000000000002E-3</v>
          </cell>
          <cell r="I1571">
            <v>2661907.2727272725</v>
          </cell>
          <cell r="J1571">
            <v>21295.258181818179</v>
          </cell>
        </row>
        <row r="1572">
          <cell r="B1572">
            <v>2</v>
          </cell>
          <cell r="D1572" t="str">
            <v>Water Tank Truck</v>
          </cell>
          <cell r="G1572" t="str">
            <v>Jam</v>
          </cell>
          <cell r="H1572">
            <v>7.4999999999999997E-3</v>
          </cell>
          <cell r="I1572">
            <v>34000</v>
          </cell>
          <cell r="J1572">
            <v>255</v>
          </cell>
        </row>
        <row r="1573">
          <cell r="B1573">
            <v>3</v>
          </cell>
          <cell r="D1573" t="str">
            <v>Pad foot Roller</v>
          </cell>
          <cell r="G1573" t="str">
            <v>Jam</v>
          </cell>
          <cell r="H1573">
            <v>0.02</v>
          </cell>
          <cell r="I1573">
            <v>280000</v>
          </cell>
          <cell r="J1573">
            <v>5600</v>
          </cell>
        </row>
        <row r="1574">
          <cell r="B1574">
            <v>4</v>
          </cell>
          <cell r="D1574" t="str">
            <v>Vibratory Roller</v>
          </cell>
          <cell r="G1574" t="str">
            <v>Jam</v>
          </cell>
          <cell r="H1574">
            <v>2.5000000000000001E-2</v>
          </cell>
          <cell r="I1574">
            <v>280000</v>
          </cell>
          <cell r="J1574">
            <v>7000</v>
          </cell>
        </row>
        <row r="1575">
          <cell r="B1575">
            <v>5</v>
          </cell>
          <cell r="D1575" t="str">
            <v>Pneumatic Tire Roller</v>
          </cell>
          <cell r="G1575" t="str">
            <v>Jam</v>
          </cell>
          <cell r="H1575">
            <v>2.5000000000000001E-2</v>
          </cell>
          <cell r="I1575">
            <v>280000</v>
          </cell>
          <cell r="J1575">
            <v>7000</v>
          </cell>
        </row>
        <row r="1576">
          <cell r="B1576">
            <v>6</v>
          </cell>
          <cell r="D1576" t="str">
            <v>Motor Grader</v>
          </cell>
          <cell r="G1576" t="str">
            <v>Jam</v>
          </cell>
          <cell r="H1576">
            <v>6.6666666666666671E-3</v>
          </cell>
          <cell r="I1576">
            <v>345500</v>
          </cell>
          <cell r="J1576">
            <v>2303.3333333333335</v>
          </cell>
        </row>
        <row r="1577">
          <cell r="B1577">
            <v>7</v>
          </cell>
          <cell r="D1577" t="str">
            <v>Alat Bantu</v>
          </cell>
          <cell r="G1577" t="str">
            <v>Ls</v>
          </cell>
          <cell r="H1577">
            <v>1</v>
          </cell>
          <cell r="I1577">
            <v>100</v>
          </cell>
          <cell r="J1577">
            <v>100</v>
          </cell>
        </row>
        <row r="1579">
          <cell r="H1579" t="str">
            <v>JUMLAH HARGA PERALATAN</v>
          </cell>
          <cell r="J1579">
            <v>43553.591515151515</v>
          </cell>
        </row>
        <row r="1581">
          <cell r="B1581" t="str">
            <v>D</v>
          </cell>
          <cell r="D1581" t="str">
            <v>JUMLAH ( A + B + C )</v>
          </cell>
          <cell r="J1581">
            <v>4892323.6051319577</v>
          </cell>
        </row>
        <row r="1582">
          <cell r="B1582" t="str">
            <v>E</v>
          </cell>
          <cell r="D1582" t="str">
            <v>O/H + Jasa &amp; Keuntungan (15%)</v>
          </cell>
          <cell r="H1582" t="str">
            <v>:  15 % X D</v>
          </cell>
          <cell r="J1582">
            <v>733848.54076979368</v>
          </cell>
        </row>
        <row r="1583">
          <cell r="B1583" t="str">
            <v>F</v>
          </cell>
          <cell r="D1583" t="str">
            <v xml:space="preserve">HARGA SATUAN PEKERJAAN </v>
          </cell>
          <cell r="H1583" t="str">
            <v>:  ( D + E )</v>
          </cell>
          <cell r="J1583">
            <v>5626172.1459017517</v>
          </cell>
        </row>
        <row r="1584">
          <cell r="B1584" t="str">
            <v>G</v>
          </cell>
          <cell r="D1584" t="str">
            <v>DIBULATKAN</v>
          </cell>
          <cell r="J1584">
            <v>5626172</v>
          </cell>
        </row>
        <row r="1587">
          <cell r="B1587" t="str">
            <v xml:space="preserve">ANALISA HARGA SATUAN </v>
          </cell>
        </row>
        <row r="1589">
          <cell r="B1589" t="str">
            <v>PAKET PROYEK</v>
          </cell>
          <cell r="E1589" t="str">
            <v>:</v>
          </cell>
          <cell r="F1589" t="str">
            <v>KALIMANTAN TIMUR</v>
          </cell>
        </row>
        <row r="1591">
          <cell r="B1591" t="str">
            <v>JENIS PEKERJAAN</v>
          </cell>
          <cell r="E1591" t="str">
            <v>:</v>
          </cell>
          <cell r="F1591" t="str">
            <v>SOIL FOR SOIL CEMENT</v>
          </cell>
        </row>
        <row r="1592">
          <cell r="B1592" t="str">
            <v>SATUAN PEKERJAAN</v>
          </cell>
          <cell r="E1592" t="str">
            <v>:</v>
          </cell>
          <cell r="F1592" t="str">
            <v>Per m3</v>
          </cell>
        </row>
        <row r="1595">
          <cell r="H1595" t="str">
            <v>PERKIRAAN</v>
          </cell>
          <cell r="I1595" t="str">
            <v>HARGA</v>
          </cell>
          <cell r="J1595" t="str">
            <v>JUMLAH</v>
          </cell>
        </row>
        <row r="1596">
          <cell r="B1596" t="str">
            <v>No</v>
          </cell>
          <cell r="C1596" t="str">
            <v>KOMPONEN</v>
          </cell>
          <cell r="G1596" t="str">
            <v>SAT</v>
          </cell>
          <cell r="H1596" t="str">
            <v>KUANTITAS</v>
          </cell>
          <cell r="I1596" t="str">
            <v>SATUAN</v>
          </cell>
          <cell r="J1596" t="str">
            <v>HARGA</v>
          </cell>
        </row>
        <row r="1597">
          <cell r="I1597" t="str">
            <v>(Rp)</v>
          </cell>
          <cell r="J1597" t="str">
            <v>( Rp )</v>
          </cell>
        </row>
        <row r="1599">
          <cell r="B1599" t="str">
            <v>A</v>
          </cell>
          <cell r="D1599" t="str">
            <v>TENAGA KERJA</v>
          </cell>
        </row>
        <row r="1600">
          <cell r="B1600">
            <v>1</v>
          </cell>
          <cell r="D1600" t="str">
            <v xml:space="preserve">Pekerja </v>
          </cell>
          <cell r="G1600" t="str">
            <v>Jam</v>
          </cell>
          <cell r="H1600">
            <v>0.10158730158730159</v>
          </cell>
          <cell r="I1600">
            <v>4285.7142857142853</v>
          </cell>
          <cell r="J1600">
            <v>435.37414965986392</v>
          </cell>
        </row>
        <row r="1601">
          <cell r="B1601">
            <v>2</v>
          </cell>
          <cell r="D1601" t="str">
            <v>Mandor</v>
          </cell>
          <cell r="G1601" t="str">
            <v>Jam</v>
          </cell>
          <cell r="H1601">
            <v>2.5396825396825397E-2</v>
          </cell>
          <cell r="I1601">
            <v>3571.4285714285716</v>
          </cell>
          <cell r="J1601">
            <v>90.702947845804985</v>
          </cell>
        </row>
        <row r="1604">
          <cell r="H1604" t="str">
            <v>JUMLAH HARGA TENAGA</v>
          </cell>
          <cell r="J1604">
            <v>526.07709750566892</v>
          </cell>
        </row>
        <row r="1606">
          <cell r="B1606" t="str">
            <v>B</v>
          </cell>
          <cell r="D1606" t="str">
            <v>BAHAN</v>
          </cell>
        </row>
        <row r="1607">
          <cell r="B1607">
            <v>1</v>
          </cell>
          <cell r="D1607" t="str">
            <v>Tanah untuk soil semen</v>
          </cell>
          <cell r="G1607" t="str">
            <v>M3</v>
          </cell>
          <cell r="H1607">
            <v>1.2</v>
          </cell>
          <cell r="I1607">
            <v>7000</v>
          </cell>
          <cell r="J1607">
            <v>8400</v>
          </cell>
        </row>
        <row r="1609">
          <cell r="H1609" t="str">
            <v>JUMLAH HARGA BAHAN</v>
          </cell>
          <cell r="J1609">
            <v>8400</v>
          </cell>
        </row>
        <row r="1611">
          <cell r="B1611" t="str">
            <v>C</v>
          </cell>
          <cell r="D1611" t="str">
            <v>PERALATAN</v>
          </cell>
        </row>
        <row r="1612">
          <cell r="B1612">
            <v>1</v>
          </cell>
          <cell r="D1612" t="str">
            <v>Excavator</v>
          </cell>
          <cell r="G1612" t="str">
            <v>Jam</v>
          </cell>
          <cell r="H1612">
            <v>1.4285714285714285E-2</v>
          </cell>
          <cell r="I1612">
            <v>354000</v>
          </cell>
          <cell r="J1612">
            <v>5057.1428571428569</v>
          </cell>
        </row>
        <row r="1613">
          <cell r="B1613">
            <v>2</v>
          </cell>
          <cell r="D1613" t="str">
            <v>Dump Truck</v>
          </cell>
          <cell r="G1613" t="str">
            <v>Jam</v>
          </cell>
          <cell r="H1613">
            <v>0.26904761904761904</v>
          </cell>
          <cell r="I1613">
            <v>194500</v>
          </cell>
          <cell r="J1613">
            <v>52329.761904761901</v>
          </cell>
        </row>
        <row r="1614">
          <cell r="B1614">
            <v>3</v>
          </cell>
          <cell r="D1614" t="str">
            <v>Wheel Loader</v>
          </cell>
          <cell r="G1614" t="str">
            <v>Jam</v>
          </cell>
          <cell r="H1614">
            <v>1.1111111111111112E-2</v>
          </cell>
          <cell r="I1614">
            <v>301500</v>
          </cell>
          <cell r="J1614">
            <v>3350</v>
          </cell>
        </row>
        <row r="1616">
          <cell r="H1616" t="str">
            <v>JUMLAH HARGA PERALATAN</v>
          </cell>
          <cell r="J1616">
            <v>60736.904761904756</v>
          </cell>
        </row>
        <row r="1618">
          <cell r="B1618" t="str">
            <v>D</v>
          </cell>
          <cell r="D1618" t="str">
            <v>JUMLAH ( A + B + C )</v>
          </cell>
          <cell r="J1618">
            <v>69662.981859410429</v>
          </cell>
        </row>
        <row r="1619">
          <cell r="B1619" t="str">
            <v>E</v>
          </cell>
          <cell r="D1619" t="str">
            <v>O/H + Jasa &amp; Keuntungan (15%)</v>
          </cell>
          <cell r="H1619" t="str">
            <v>:  15 % X D</v>
          </cell>
          <cell r="J1619">
            <v>10449.447278911564</v>
          </cell>
        </row>
        <row r="1620">
          <cell r="B1620" t="str">
            <v>F</v>
          </cell>
          <cell r="D1620" t="str">
            <v xml:space="preserve">HARGA SATUAN PEKERJAAN </v>
          </cell>
          <cell r="H1620" t="str">
            <v>:  ( D + E )</v>
          </cell>
          <cell r="J1620">
            <v>80112.429138321997</v>
          </cell>
        </row>
        <row r="1621">
          <cell r="B1621" t="str">
            <v>G</v>
          </cell>
          <cell r="D1621" t="str">
            <v>DIBULATKAN</v>
          </cell>
          <cell r="J1621">
            <v>80112</v>
          </cell>
        </row>
        <row r="1624">
          <cell r="B1624" t="str">
            <v xml:space="preserve">ANALISA HARGA SATUAN </v>
          </cell>
        </row>
        <row r="1626">
          <cell r="B1626" t="str">
            <v>PAKET PROYEK</v>
          </cell>
          <cell r="E1626" t="str">
            <v>:</v>
          </cell>
          <cell r="F1626" t="str">
            <v>KALIMANTAN TIMUR</v>
          </cell>
        </row>
        <row r="1628">
          <cell r="B1628" t="str">
            <v>JENIS PEKERJAAN</v>
          </cell>
          <cell r="E1628" t="str">
            <v>:</v>
          </cell>
          <cell r="F1628" t="str">
            <v>SOIL CEMENT (Rise Up dengan material tanah import termasuk semen)</v>
          </cell>
        </row>
        <row r="1629">
          <cell r="B1629" t="str">
            <v>SATUAN PEKERJAAN</v>
          </cell>
          <cell r="E1629" t="str">
            <v>:</v>
          </cell>
          <cell r="F1629" t="str">
            <v>Per M3</v>
          </cell>
        </row>
        <row r="1632">
          <cell r="H1632" t="str">
            <v>PERKIRAAN</v>
          </cell>
          <cell r="I1632" t="str">
            <v>HARGA</v>
          </cell>
          <cell r="J1632" t="str">
            <v>JUMLAH</v>
          </cell>
        </row>
        <row r="1633">
          <cell r="B1633" t="str">
            <v>No</v>
          </cell>
          <cell r="C1633" t="str">
            <v>KOMPONEN</v>
          </cell>
          <cell r="G1633" t="str">
            <v>SAT</v>
          </cell>
          <cell r="H1633" t="str">
            <v>KUANTITAS</v>
          </cell>
          <cell r="I1633" t="str">
            <v>SATUAN</v>
          </cell>
          <cell r="J1633" t="str">
            <v>HARGA</v>
          </cell>
        </row>
        <row r="1634">
          <cell r="I1634" t="str">
            <v>(Rp)</v>
          </cell>
          <cell r="J1634" t="str">
            <v>( Rp )</v>
          </cell>
        </row>
        <row r="1636">
          <cell r="B1636" t="str">
            <v>A</v>
          </cell>
          <cell r="D1636" t="str">
            <v>TENAGA KERJA</v>
          </cell>
        </row>
        <row r="1637">
          <cell r="B1637">
            <v>1</v>
          </cell>
          <cell r="D1637" t="str">
            <v xml:space="preserve">Pekerja </v>
          </cell>
          <cell r="G1637" t="str">
            <v>Jam</v>
          </cell>
          <cell r="H1637">
            <v>0.55300000000000005</v>
          </cell>
          <cell r="I1637">
            <v>4285.7142857142853</v>
          </cell>
          <cell r="J1637">
            <v>2370</v>
          </cell>
        </row>
        <row r="1638">
          <cell r="B1638">
            <v>2</v>
          </cell>
          <cell r="D1638" t="str">
            <v>Mandor</v>
          </cell>
          <cell r="G1638" t="str">
            <v>Jam</v>
          </cell>
          <cell r="H1638">
            <v>9.2166666666666675E-2</v>
          </cell>
          <cell r="I1638">
            <v>3571.4285714285716</v>
          </cell>
          <cell r="J1638">
            <v>329.16666666666669</v>
          </cell>
        </row>
        <row r="1641">
          <cell r="H1641" t="str">
            <v>JUMLAH HARGA TENAGA</v>
          </cell>
          <cell r="J1641">
            <v>2699.1666666666665</v>
          </cell>
        </row>
        <row r="1643">
          <cell r="B1643" t="str">
            <v>B</v>
          </cell>
          <cell r="D1643" t="str">
            <v>BAHAN</v>
          </cell>
        </row>
        <row r="1644">
          <cell r="B1644">
            <v>1</v>
          </cell>
          <cell r="D1644" t="str">
            <v>Semen</v>
          </cell>
          <cell r="G1644" t="str">
            <v>Kg</v>
          </cell>
          <cell r="H1644">
            <v>227.99295774647894</v>
          </cell>
          <cell r="I1644">
            <v>21255.024255348868</v>
          </cell>
          <cell r="J1644">
            <v>4845995.8469501389</v>
          </cell>
        </row>
        <row r="1645">
          <cell r="B1645">
            <v>2</v>
          </cell>
          <cell r="D1645" t="str">
            <v>Terpal</v>
          </cell>
          <cell r="G1645" t="str">
            <v>M2</v>
          </cell>
          <cell r="H1645">
            <v>1E-3</v>
          </cell>
          <cell r="I1645">
            <v>75000</v>
          </cell>
          <cell r="J1645">
            <v>75</v>
          </cell>
        </row>
        <row r="1646">
          <cell r="B1646">
            <v>3</v>
          </cell>
          <cell r="D1646" t="str">
            <v>Tanah untuk soil semen</v>
          </cell>
          <cell r="G1646" t="str">
            <v>M3</v>
          </cell>
          <cell r="H1646">
            <v>1.2</v>
          </cell>
          <cell r="I1646">
            <v>69662.981859410429</v>
          </cell>
          <cell r="J1646">
            <v>83595.578231292515</v>
          </cell>
        </row>
        <row r="1648">
          <cell r="H1648" t="str">
            <v>JUMLAH HARGA BAHAN</v>
          </cell>
          <cell r="J1648">
            <v>4929666.4251814317</v>
          </cell>
        </row>
        <row r="1650">
          <cell r="B1650" t="str">
            <v>C</v>
          </cell>
          <cell r="D1650" t="str">
            <v>PERALATAN</v>
          </cell>
        </row>
        <row r="1651">
          <cell r="B1651">
            <v>1</v>
          </cell>
          <cell r="D1651" t="str">
            <v>Soil Stabilizer</v>
          </cell>
          <cell r="G1651" t="str">
            <v>Jam</v>
          </cell>
          <cell r="H1651">
            <v>8.0000000000000002E-3</v>
          </cell>
          <cell r="I1651">
            <v>2661907.2727272725</v>
          </cell>
          <cell r="J1651">
            <v>21295.258181818179</v>
          </cell>
        </row>
        <row r="1652">
          <cell r="B1652">
            <v>2</v>
          </cell>
          <cell r="D1652" t="str">
            <v>Water Tank Truck</v>
          </cell>
          <cell r="G1652" t="str">
            <v>Jam</v>
          </cell>
          <cell r="H1652">
            <v>7.4999999999999997E-3</v>
          </cell>
          <cell r="I1652">
            <v>34000</v>
          </cell>
          <cell r="J1652">
            <v>255</v>
          </cell>
        </row>
        <row r="1653">
          <cell r="B1653">
            <v>3</v>
          </cell>
          <cell r="D1653" t="str">
            <v>Pad foot Roller</v>
          </cell>
          <cell r="G1653" t="str">
            <v>Jam</v>
          </cell>
          <cell r="H1653">
            <v>0.02</v>
          </cell>
          <cell r="I1653">
            <v>280000</v>
          </cell>
          <cell r="J1653">
            <v>5600</v>
          </cell>
        </row>
        <row r="1654">
          <cell r="B1654">
            <v>4</v>
          </cell>
          <cell r="D1654" t="str">
            <v>Vibratory Roller</v>
          </cell>
          <cell r="G1654" t="str">
            <v>Jam</v>
          </cell>
          <cell r="H1654">
            <v>2.5000000000000001E-2</v>
          </cell>
          <cell r="I1654">
            <v>280000</v>
          </cell>
          <cell r="J1654">
            <v>7000</v>
          </cell>
        </row>
        <row r="1655">
          <cell r="B1655">
            <v>5</v>
          </cell>
          <cell r="D1655" t="str">
            <v>Pneumatic Tire Roller</v>
          </cell>
          <cell r="G1655" t="str">
            <v>Jam</v>
          </cell>
          <cell r="H1655">
            <v>2.5000000000000001E-2</v>
          </cell>
          <cell r="I1655">
            <v>280000</v>
          </cell>
          <cell r="J1655">
            <v>7000</v>
          </cell>
        </row>
        <row r="1656">
          <cell r="B1656">
            <v>6</v>
          </cell>
          <cell r="D1656" t="str">
            <v>Motor Grader</v>
          </cell>
          <cell r="G1656" t="str">
            <v>Jam</v>
          </cell>
          <cell r="H1656">
            <v>6.6666666666666671E-3</v>
          </cell>
          <cell r="I1656">
            <v>345500</v>
          </cell>
          <cell r="J1656">
            <v>2303.3333333333335</v>
          </cell>
        </row>
        <row r="1657">
          <cell r="B1657">
            <v>7</v>
          </cell>
          <cell r="D1657" t="str">
            <v>Alat Bantu</v>
          </cell>
          <cell r="G1657" t="str">
            <v>Ls</v>
          </cell>
          <cell r="H1657">
            <v>1</v>
          </cell>
          <cell r="I1657">
            <v>100</v>
          </cell>
          <cell r="J1657">
            <v>100</v>
          </cell>
        </row>
        <row r="1659">
          <cell r="H1659" t="str">
            <v>JUMLAH HARGA PERALATAN</v>
          </cell>
          <cell r="J1659">
            <v>43553.591515151515</v>
          </cell>
        </row>
        <row r="1661">
          <cell r="B1661" t="str">
            <v>D</v>
          </cell>
          <cell r="D1661" t="str">
            <v>JUMLAH ( A + B + C )</v>
          </cell>
          <cell r="J1661">
            <v>4975919.1833632505</v>
          </cell>
        </row>
        <row r="1662">
          <cell r="B1662" t="str">
            <v>E</v>
          </cell>
          <cell r="D1662" t="str">
            <v>O/H + Jasa &amp; Keuntungan (15%)</v>
          </cell>
          <cell r="H1662" t="str">
            <v>:  15 % X D</v>
          </cell>
          <cell r="J1662">
            <v>746387.87750448752</v>
          </cell>
        </row>
        <row r="1663">
          <cell r="B1663" t="str">
            <v>F</v>
          </cell>
          <cell r="D1663" t="str">
            <v xml:space="preserve">HARGA SATUAN PEKERJAAN </v>
          </cell>
          <cell r="H1663" t="str">
            <v>:  ( D + E )</v>
          </cell>
          <cell r="J1663">
            <v>5722307.060867738</v>
          </cell>
        </row>
        <row r="1664">
          <cell r="B1664" t="str">
            <v>G</v>
          </cell>
          <cell r="D1664" t="str">
            <v>DIBULATKAN</v>
          </cell>
          <cell r="J1664">
            <v>5722307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REKAP"/>
      <sheetName val="RAB"/>
      <sheetName val="HARGA SAT"/>
      <sheetName val="HARGA"/>
      <sheetName val="Methode"/>
      <sheetName val="ANALIS"/>
      <sheetName val="Jadwal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Sheet4"/>
      <sheetName val="Sheet3"/>
    </sheetNames>
    <sheetDataSet>
      <sheetData sheetId="0" refreshError="1"/>
      <sheetData sheetId="1"/>
      <sheetData sheetId="2"/>
      <sheetData sheetId="3"/>
      <sheetData sheetId="4" refreshError="1">
        <row r="12">
          <cell r="D12">
            <v>62000</v>
          </cell>
        </row>
        <row r="13">
          <cell r="D13">
            <v>60000</v>
          </cell>
        </row>
        <row r="14">
          <cell r="D14">
            <v>51000</v>
          </cell>
        </row>
        <row r="17">
          <cell r="D17">
            <v>600</v>
          </cell>
        </row>
        <row r="18">
          <cell r="D18">
            <v>1000</v>
          </cell>
        </row>
        <row r="19">
          <cell r="D19">
            <v>5000</v>
          </cell>
        </row>
        <row r="20">
          <cell r="D20">
            <v>8000</v>
          </cell>
        </row>
        <row r="21">
          <cell r="D21">
            <v>6500</v>
          </cell>
        </row>
        <row r="23">
          <cell r="D23">
            <v>450000</v>
          </cell>
        </row>
        <row r="24">
          <cell r="D24">
            <v>425000</v>
          </cell>
        </row>
        <row r="25">
          <cell r="D25">
            <v>425000</v>
          </cell>
        </row>
        <row r="28">
          <cell r="D28">
            <v>30000</v>
          </cell>
        </row>
        <row r="31">
          <cell r="D31">
            <v>7500</v>
          </cell>
        </row>
        <row r="35">
          <cell r="D35">
            <v>20000</v>
          </cell>
        </row>
        <row r="36">
          <cell r="D36">
            <v>35000</v>
          </cell>
        </row>
        <row r="37">
          <cell r="D37">
            <v>7000</v>
          </cell>
        </row>
        <row r="38">
          <cell r="D38">
            <v>7000</v>
          </cell>
        </row>
        <row r="39">
          <cell r="D39">
            <v>25000</v>
          </cell>
        </row>
        <row r="43">
          <cell r="D43">
            <v>17500</v>
          </cell>
        </row>
        <row r="44">
          <cell r="D44">
            <v>21500</v>
          </cell>
        </row>
        <row r="45">
          <cell r="D45">
            <v>17500</v>
          </cell>
        </row>
        <row r="46">
          <cell r="D46">
            <v>21500</v>
          </cell>
        </row>
        <row r="48">
          <cell r="D48">
            <v>21500</v>
          </cell>
        </row>
        <row r="49">
          <cell r="D49">
            <v>17500</v>
          </cell>
        </row>
        <row r="50">
          <cell r="D50">
            <v>21500</v>
          </cell>
        </row>
        <row r="51">
          <cell r="D51">
            <v>17500</v>
          </cell>
        </row>
        <row r="52">
          <cell r="D52">
            <v>12500</v>
          </cell>
        </row>
        <row r="54">
          <cell r="D54">
            <v>17500</v>
          </cell>
        </row>
        <row r="56">
          <cell r="D56">
            <v>17000</v>
          </cell>
        </row>
        <row r="58">
          <cell r="D58">
            <v>17000</v>
          </cell>
        </row>
        <row r="62">
          <cell r="D62">
            <v>3000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nalisa"/>
      <sheetName val="AGENDA"/>
      <sheetName val="LUAS LANTAI"/>
      <sheetName val="Sat Bah _ Up"/>
      <sheetName val="Bill rekap"/>
      <sheetName val="Bill of Qty"/>
      <sheetName val="Allowance"/>
      <sheetName val="SPJ"/>
      <sheetName val="H-BHN"/>
      <sheetName val="HARGA ALAT"/>
      <sheetName val="BQ-E20-02(Rp)"/>
      <sheetName val="SAP"/>
      <sheetName val="Analisa 2"/>
      <sheetName val="bahan"/>
      <sheetName val="SNI 21-3-09"/>
      <sheetName val="Koef"/>
      <sheetName val="AHSbj"/>
      <sheetName val="Cover"/>
      <sheetName val="Harsat"/>
      <sheetName val="BQ_E20_02_Rp_"/>
      <sheetName val="ALAT"/>
      <sheetName val="Analisa Gabungan"/>
      <sheetName val="Sub"/>
      <sheetName val="Insts"/>
      <sheetName val="Anls"/>
      <sheetName val="H.Satuan"/>
      <sheetName val="DAFTAR HARGA"/>
      <sheetName val="D2.8"/>
      <sheetName val="7"/>
      <sheetName val="HARSAT_BAH"/>
      <sheetName val="TOWN"/>
      <sheetName val="Bunga"/>
      <sheetName val="BAG-2"/>
      <sheetName val="atap"/>
      <sheetName val="BAHAN _ UPAH_2"/>
      <sheetName val="FINISHING"/>
      <sheetName val="Bangunan Utama"/>
      <sheetName val="DHS"/>
      <sheetName val="REKAP"/>
      <sheetName val="Anal"/>
      <sheetName val="ANA-HRG"/>
      <sheetName val="Plumbing"/>
      <sheetName val="daf-3(OK)"/>
      <sheetName val="daf-7(OK)"/>
      <sheetName val="Currency Rate"/>
      <sheetName val="BAG-III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HRG BHN"/>
      <sheetName val="Unit Rate"/>
      <sheetName val="Daf.Harga-Upah"/>
      <sheetName val="DATA"/>
      <sheetName val="UPAH"/>
      <sheetName val="ANALISA PEK.UMUM"/>
      <sheetName val="BQ (by owner)"/>
      <sheetName val="rab me (fisik)"/>
      <sheetName val="HargaBahan"/>
      <sheetName val="UPH,BHN,ALT"/>
      <sheetName val="Analis harga"/>
      <sheetName val="BHN-UPH-ALT"/>
      <sheetName val="BTL-Persiapan"/>
      <sheetName val="BTL-Bau"/>
      <sheetName val="BTL-alat"/>
      <sheetName val="BTL-Rupa"/>
      <sheetName val="UPAH BAHAN"/>
      <sheetName val="ANA-PEK"/>
      <sheetName val="TE TS FA LAN MATV"/>
      <sheetName val="isian harga"/>
      <sheetName val="Tukang"/>
      <sheetName val="isian"/>
      <sheetName val="Bahan "/>
      <sheetName val="Pekerjaan "/>
      <sheetName val="BahanUpah"/>
      <sheetName val="SAT_BHN"/>
      <sheetName val="Material"/>
      <sheetName val="DAFTAR HARGA SATUAN MATERIAL"/>
      <sheetName val="#REF!"/>
      <sheetName val="Up &amp; bhn"/>
      <sheetName val="harga bahan"/>
      <sheetName val="FORM X COST"/>
      <sheetName val="rumus"/>
      <sheetName val="Peralatan"/>
      <sheetName val="Sat Bah &amp; Up"/>
      <sheetName val="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2">
          <cell r="G12">
            <v>45000</v>
          </cell>
        </row>
        <row r="13">
          <cell r="G13">
            <v>45000</v>
          </cell>
        </row>
        <row r="14">
          <cell r="G14">
            <v>26700</v>
          </cell>
        </row>
        <row r="15">
          <cell r="G15">
            <v>26700</v>
          </cell>
        </row>
        <row r="16">
          <cell r="G16">
            <v>29000</v>
          </cell>
        </row>
        <row r="28">
          <cell r="G28">
            <v>2939</v>
          </cell>
        </row>
        <row r="29">
          <cell r="G29">
            <v>10000</v>
          </cell>
        </row>
        <row r="30">
          <cell r="G30">
            <v>15000</v>
          </cell>
        </row>
        <row r="31">
          <cell r="G31">
            <v>30000</v>
          </cell>
        </row>
        <row r="33">
          <cell r="G33">
            <v>1435000</v>
          </cell>
        </row>
        <row r="34">
          <cell r="G34">
            <v>1826800</v>
          </cell>
        </row>
        <row r="35">
          <cell r="G35">
            <v>1589600</v>
          </cell>
        </row>
        <row r="37">
          <cell r="G37">
            <v>626000</v>
          </cell>
        </row>
        <row r="43">
          <cell r="G43">
            <v>1550000</v>
          </cell>
        </row>
        <row r="44">
          <cell r="G44">
            <v>401450</v>
          </cell>
        </row>
        <row r="49">
          <cell r="G49">
            <v>333000</v>
          </cell>
        </row>
        <row r="51">
          <cell r="G51">
            <v>30000</v>
          </cell>
        </row>
        <row r="52">
          <cell r="G52">
            <v>69145</v>
          </cell>
        </row>
        <row r="53">
          <cell r="G53">
            <v>25191.599999999999</v>
          </cell>
        </row>
        <row r="54">
          <cell r="G54">
            <v>45000</v>
          </cell>
        </row>
        <row r="56">
          <cell r="G56">
            <v>145000</v>
          </cell>
        </row>
        <row r="57">
          <cell r="G57">
            <v>21150</v>
          </cell>
        </row>
        <row r="58">
          <cell r="G58">
            <v>255000</v>
          </cell>
        </row>
        <row r="60">
          <cell r="G60">
            <v>50000</v>
          </cell>
        </row>
        <row r="61">
          <cell r="G61">
            <v>295000</v>
          </cell>
        </row>
        <row r="62">
          <cell r="G62">
            <v>70000</v>
          </cell>
        </row>
        <row r="63">
          <cell r="G63">
            <v>14500</v>
          </cell>
        </row>
        <row r="64">
          <cell r="G64">
            <v>15000</v>
          </cell>
        </row>
        <row r="65">
          <cell r="G65">
            <v>160000</v>
          </cell>
        </row>
        <row r="66">
          <cell r="G66">
            <v>30000</v>
          </cell>
        </row>
        <row r="67">
          <cell r="G67">
            <v>825000</v>
          </cell>
        </row>
        <row r="68">
          <cell r="G68">
            <v>825000</v>
          </cell>
        </row>
        <row r="70">
          <cell r="G70">
            <v>825000</v>
          </cell>
        </row>
        <row r="72">
          <cell r="G72">
            <v>60000000</v>
          </cell>
        </row>
        <row r="107">
          <cell r="G107">
            <v>775000</v>
          </cell>
        </row>
        <row r="108">
          <cell r="G108">
            <v>385000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Rutin"/>
      <sheetName val="Kuantitas"/>
      <sheetName val="Analisa HSP"/>
    </sheetNames>
    <sheetDataSet>
      <sheetData sheetId="0"/>
      <sheetData sheetId="1"/>
      <sheetData sheetId="2">
        <row r="410">
          <cell r="U410">
            <v>850960.93039626942</v>
          </cell>
        </row>
        <row r="589">
          <cell r="U589">
            <v>942417.16153620393</v>
          </cell>
        </row>
        <row r="768">
          <cell r="U768">
            <v>5935.6610831612852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Aresitrktur"/>
      <sheetName val="RAB"/>
      <sheetName val="Analisa"/>
      <sheetName val="daftar harga"/>
      <sheetName val="Sheet2"/>
      <sheetName val="Person"/>
      <sheetName val="Alat"/>
      <sheetName val="Sheet3"/>
      <sheetName val="me"/>
      <sheetName val="BTL tahap 1"/>
      <sheetName val="BTL total"/>
      <sheetName val="rumus"/>
      <sheetName val="har-sat"/>
      <sheetName val="struktur tdk dipakai"/>
      <sheetName val="HARGA ALAT"/>
      <sheetName val="huruf"/>
      <sheetName val="Macro1"/>
      <sheetName val="Sheet1"/>
      <sheetName val="Bill rekap"/>
      <sheetName val="Bill-2"/>
      <sheetName val="Bill of Qty"/>
      <sheetName val="Analisa HSP"/>
      <sheetName val="Material"/>
      <sheetName val="Upah"/>
      <sheetName val="BQ-1A prelim"/>
      <sheetName val="BAHAN UPAH"/>
      <sheetName val="rekap"/>
      <sheetName val="HRG BHN"/>
      <sheetName val="Harga Satuan"/>
      <sheetName val="R P"/>
      <sheetName val="Anl"/>
      <sheetName val="anal"/>
      <sheetName val="harsat"/>
      <sheetName val="FINISHING"/>
      <sheetName val="Breakdown Structure"/>
      <sheetName val="Breakdown Architecture"/>
      <sheetName val="DivVI"/>
      <sheetName val="bahan"/>
      <sheetName val="RAB_DK"/>
      <sheetName val="BQ-Tenis"/>
      <sheetName val="Arsitektur"/>
      <sheetName val="BOQ_Aula"/>
      <sheetName val="Prelim"/>
      <sheetName val="Persiapan"/>
      <sheetName val="I-KAMAR"/>
      <sheetName val="Analisa RAB"/>
      <sheetName val="Analisa RAP"/>
      <sheetName val="CekList"/>
      <sheetName val="BQ OE"/>
      <sheetName val="Sch Tender"/>
      <sheetName val="Alat B"/>
      <sheetName val="Bahan B"/>
      <sheetName val="Sub"/>
      <sheetName val="Upah B"/>
      <sheetName val="Lain-Lain"/>
      <sheetName val="RAP"/>
      <sheetName val="Telusur"/>
      <sheetName val="Penyebaran M"/>
      <sheetName val="Rekap RAP"/>
      <sheetName val="BUL"/>
      <sheetName val="LS-Rutin"/>
      <sheetName val="Ahs.1"/>
      <sheetName val="Ahs.2"/>
      <sheetName val="BAG_2"/>
      <sheetName val="H-BHN"/>
      <sheetName val="BQ-E20-02(Rp)"/>
      <sheetName val="Analisa 2"/>
      <sheetName val="ANA"/>
      <sheetName val="Harga Upah"/>
      <sheetName val="Koef"/>
      <sheetName val="HB me"/>
      <sheetName val="HARSAT_BAH"/>
      <sheetName val="daftar_harga"/>
      <sheetName val="BTL_tahap_1"/>
      <sheetName val="BTL_total"/>
      <sheetName val="struktur_tdk_dipakai"/>
      <sheetName val="HARGA_ALAT"/>
      <sheetName val="AN-PAS.&amp;PLESTR"/>
      <sheetName val="AN-CAT"/>
      <sheetName val="AN-GRC"/>
      <sheetName val="AN-KUSEN"/>
      <sheetName val="AN-LANTAI"/>
      <sheetName val="AN-PLAFOND"/>
      <sheetName val="AN-SANITAIR"/>
      <sheetName val="AN-LAIN-LAIN"/>
      <sheetName val="AN-RAILING"/>
      <sheetName val="AN-SKIMCOAT"/>
      <sheetName val="Input"/>
      <sheetName val="概総括1"/>
      <sheetName val="Daf 1"/>
      <sheetName val="B&amp;U"/>
      <sheetName val="BQ_E20_02_Rp_"/>
      <sheetName val="villa"/>
      <sheetName val="meth hsl nego"/>
      <sheetName val="Cover"/>
      <sheetName val="A2"/>
      <sheetName val="PIPA"/>
      <sheetName val="KWIT"/>
      <sheetName val="J"/>
      <sheetName val="Ven"/>
      <sheetName val="Rekap. ME"/>
      <sheetName val="TS"/>
      <sheetName val="Surat Penw. "/>
      <sheetName val="Pek. Elektrikal"/>
      <sheetName val="Pek-ARS"/>
      <sheetName val="LIFT DAN TRAVELATOR"/>
      <sheetName val="Instalasi Tata Udara"/>
      <sheetName val="Plumbing"/>
      <sheetName val="CH"/>
      <sheetName val="Upah_Bahan"/>
      <sheetName val="ANALISA SOFT"/>
      <sheetName val="MAPP"/>
      <sheetName val="rek det 1-3"/>
      <sheetName val="har_sat"/>
      <sheetName val="Hrg_Sat"/>
      <sheetName val="RAB "/>
      <sheetName val="RAB  CIP"/>
      <sheetName val="RAB  LANDSCAPE"/>
      <sheetName val="REKAP CIP"/>
      <sheetName val="RAB  SERVER"/>
      <sheetName val="Analisa HS"/>
      <sheetName val="RAB  TERMINAL"/>
      <sheetName val="BahanUpah"/>
      <sheetName val="daf-3(OK)"/>
      <sheetName val="daf-7(OK)"/>
      <sheetName val="Harga Satuan Bahan"/>
      <sheetName val="Daftar Harga Pekerjaan"/>
      <sheetName val="Upah Tenaga Kerja"/>
      <sheetName val="TOWN"/>
      <sheetName val="BTL-Persiapan"/>
      <sheetName val="BTL-Bau"/>
      <sheetName val="BTL-alat"/>
      <sheetName val="BTL-Rupa"/>
      <sheetName val="Isolasi Luar Dalam"/>
      <sheetName val="Isolasi Luar"/>
      <sheetName val="DIVI6"/>
      <sheetName val="DIVI5"/>
      <sheetName val="ALT"/>
      <sheetName val="DIVI8"/>
      <sheetName val="DIVI7"/>
      <sheetName val="BOQ"/>
      <sheetName val="DIVI3"/>
      <sheetName val="DIVI2"/>
      <sheetName val="BASC"/>
      <sheetName val="DIVI1"/>
      <sheetName val="Bill_2"/>
      <sheetName val="Elektronik"/>
      <sheetName val="Electrikal"/>
      <sheetName val="Fire Fighting"/>
      <sheetName val="Item Kompensasi"/>
      <sheetName val="AC"/>
      <sheetName val="rp"/>
      <sheetName val="Daf-Harga"/>
      <sheetName val="S_DAYA"/>
      <sheetName val="I_KAMAR"/>
      <sheetName val="NAMES"/>
      <sheetName val="Sheet1 (2)"/>
      <sheetName val="HB "/>
      <sheetName val="ANALISA BALOK"/>
      <sheetName val="ANALISA C-WALL"/>
      <sheetName val="ANALISA KOLOM "/>
      <sheetName val="ANALISA PILECAP"/>
      <sheetName val="ANALISA PIT LIFT"/>
      <sheetName val="ANALISA RAMP"/>
      <sheetName val="ANALISA R-WALL"/>
      <sheetName val="ANALISA SLAB"/>
      <sheetName val="ANALISA S-WALL "/>
      <sheetName val="ANALISA TANGGA"/>
      <sheetName val="ANALISA TIE BEAM "/>
      <sheetName val="REKAP besi,beton,bekisting"/>
      <sheetName val="ANALISA PEK.TANAH"/>
      <sheetName val="ANALISA PONDASI"/>
      <sheetName val="SUBKON"/>
      <sheetName val="analisa harga satuan"/>
      <sheetName val="ANALISA ARS"/>
      <sheetName val="ANALISA STR"/>
      <sheetName val="REKAP GSE ROAD"/>
      <sheetName val="DATA"/>
      <sheetName val="MONITORING SUBKON"/>
      <sheetName val="UPAH BORONG"/>
      <sheetName val="an.mek"/>
      <sheetName val="an.lstrk"/>
      <sheetName val="Bahan1"/>
      <sheetName val="Sat Bah &amp; Up"/>
      <sheetName val="5"/>
      <sheetName val="6"/>
      <sheetName val="PENAWARAN"/>
      <sheetName val="Analisa-1"/>
      <sheetName val="Vibro_Roller"/>
      <sheetName val="ANALISA KOEFF ESKALASI"/>
      <sheetName val=" R A B"/>
      <sheetName val="16-AC-27JULI"/>
      <sheetName val="Summary IP"/>
      <sheetName val="HS Alat"/>
      <sheetName val="HS Upah"/>
      <sheetName val="HS Bahan"/>
      <sheetName val="Analisa Gabungan"/>
      <sheetName val="say"/>
      <sheetName val="a.h ars sum"/>
      <sheetName val="Sanitair"/>
      <sheetName val="a.h str"/>
      <sheetName val="a.h ars"/>
      <sheetName val="Ana_har_sat 1"/>
      <sheetName val="Upah, Bahan, Alat"/>
      <sheetName val="Cover Daf-2"/>
      <sheetName val="AHSbj"/>
      <sheetName val="lokasari-el"/>
      <sheetName val="DAF-2"/>
      <sheetName val="HS_TRG"/>
      <sheetName val="arp-3a"/>
      <sheetName val="ARP-10"/>
      <sheetName val="Elektrikal"/>
      <sheetName val="bahan "/>
      <sheetName val="___1"/>
      <sheetName val="sat"/>
      <sheetName val="absen mekanik&amp;log"/>
      <sheetName val="Div3"/>
      <sheetName val="Div2"/>
      <sheetName val="Div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5">
          <cell r="F15">
            <v>0</v>
          </cell>
          <cell r="G15">
            <v>0</v>
          </cell>
        </row>
        <row r="16">
          <cell r="F16">
            <v>1</v>
          </cell>
          <cell r="G16" t="str">
            <v xml:space="preserve">satu </v>
          </cell>
        </row>
        <row r="17">
          <cell r="F17">
            <v>2</v>
          </cell>
          <cell r="G17" t="str">
            <v xml:space="preserve">dua </v>
          </cell>
        </row>
        <row r="18">
          <cell r="F18">
            <v>3</v>
          </cell>
          <cell r="G18" t="str">
            <v xml:space="preserve">tiga </v>
          </cell>
        </row>
        <row r="19">
          <cell r="F19">
            <v>4</v>
          </cell>
          <cell r="G19" t="str">
            <v xml:space="preserve">empat </v>
          </cell>
        </row>
        <row r="20">
          <cell r="F20">
            <v>5</v>
          </cell>
          <cell r="G20" t="str">
            <v xml:space="preserve">lima </v>
          </cell>
        </row>
        <row r="21">
          <cell r="F21">
            <v>6</v>
          </cell>
          <cell r="G21" t="str">
            <v xml:space="preserve">enam </v>
          </cell>
        </row>
        <row r="22">
          <cell r="F22">
            <v>7</v>
          </cell>
          <cell r="G22" t="str">
            <v xml:space="preserve">tujuh </v>
          </cell>
        </row>
        <row r="23">
          <cell r="F23">
            <v>8</v>
          </cell>
          <cell r="G23" t="str">
            <v xml:space="preserve">delapan </v>
          </cell>
        </row>
        <row r="24">
          <cell r="F24">
            <v>9</v>
          </cell>
          <cell r="G24" t="str">
            <v xml:space="preserve">sembilan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heet1"/>
      <sheetName val="Harsat Bahan"/>
      <sheetName val="Harsat Pekerjaan"/>
      <sheetName val="Analisa"/>
      <sheetName val="Perhitungan Besi (2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 xml:space="preserve">DAFTAR SATUAN HARGA BAHAN </v>
          </cell>
        </row>
      </sheetData>
      <sheetData sheetId="8" refreshError="1">
        <row r="1">
          <cell r="A1" t="str">
            <v xml:space="preserve">DAFTAR SATUAN HARGA BAHAN </v>
          </cell>
        </row>
      </sheetData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 refreshError="1"/>
      <sheetData sheetId="1" refreshError="1"/>
      <sheetData sheetId="2" refreshError="1"/>
      <sheetData sheetId="3">
        <row r="104">
          <cell r="G104">
            <v>7200000</v>
          </cell>
        </row>
        <row r="126">
          <cell r="G126">
            <v>111056</v>
          </cell>
        </row>
        <row r="127">
          <cell r="G127">
            <v>142440</v>
          </cell>
        </row>
        <row r="128">
          <cell r="G128">
            <v>67200</v>
          </cell>
        </row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>
        <row r="23">
          <cell r="F23">
            <v>55000</v>
          </cell>
        </row>
        <row r="34">
          <cell r="F34">
            <v>63000</v>
          </cell>
        </row>
      </sheetData>
      <sheetData sheetId="5"/>
      <sheetData sheetId="6" refreshError="1"/>
      <sheetData sheetId="7">
        <row r="89">
          <cell r="I89">
            <v>1101440</v>
          </cell>
        </row>
        <row r="379">
          <cell r="I379">
            <v>2215850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AB"/>
      <sheetName val="Sat~Pek"/>
      <sheetName val="Sat~Bahu"/>
      <sheetName val="Analys"/>
      <sheetName val="Analis Tam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Mandor Lapangan</v>
          </cell>
        </row>
        <row r="19">
          <cell r="C19" t="str">
            <v>Buruh lapangan terlatih</v>
          </cell>
        </row>
      </sheetData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LABOR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data"/>
      <sheetName val="OFFICE-DORM"/>
      <sheetName val="PRACTICE "/>
    </sheetNames>
    <sheetDataSet>
      <sheetData sheetId="0" refreshError="1"/>
      <sheetData sheetId="1" refreshError="1">
        <row r="17">
          <cell r="C17">
            <v>1E-3</v>
          </cell>
          <cell r="D17">
            <v>0.70099999999999996</v>
          </cell>
          <cell r="E17">
            <v>0.90100000000000002</v>
          </cell>
          <cell r="F17">
            <v>1.121</v>
          </cell>
          <cell r="G17">
            <v>1.381</v>
          </cell>
          <cell r="H17">
            <v>1.7509999999999999</v>
          </cell>
          <cell r="I17">
            <v>2.2509999999999999</v>
          </cell>
          <cell r="J17">
            <v>2.7509999999999999</v>
          </cell>
          <cell r="K17">
            <v>3.5009999999999999</v>
          </cell>
          <cell r="L17">
            <v>4.5010000000000003</v>
          </cell>
        </row>
        <row r="18">
          <cell r="C18" t="str">
            <v>J</v>
          </cell>
          <cell r="D18" t="str">
            <v>I</v>
          </cell>
          <cell r="E18" t="str">
            <v>H</v>
          </cell>
          <cell r="F18" t="str">
            <v>G</v>
          </cell>
          <cell r="G18" t="str">
            <v>F</v>
          </cell>
          <cell r="H18" t="str">
            <v>E</v>
          </cell>
          <cell r="I18" t="str">
            <v>D</v>
          </cell>
          <cell r="J18" t="str">
            <v>C</v>
          </cell>
          <cell r="K18" t="str">
            <v>B</v>
          </cell>
          <cell r="L18" t="str">
            <v>A</v>
          </cell>
        </row>
        <row r="19">
          <cell r="C19">
            <v>0.06</v>
          </cell>
          <cell r="D19">
            <v>0.8</v>
          </cell>
          <cell r="E19">
            <v>1</v>
          </cell>
          <cell r="F19">
            <v>1.25</v>
          </cell>
          <cell r="G19">
            <v>1.5</v>
          </cell>
          <cell r="H19">
            <v>2</v>
          </cell>
          <cell r="I19">
            <v>2.5</v>
          </cell>
          <cell r="J19">
            <v>3</v>
          </cell>
          <cell r="K19">
            <v>4</v>
          </cell>
          <cell r="L19">
            <v>5</v>
          </cell>
          <cell r="O19">
            <v>1</v>
          </cell>
          <cell r="P19" t="str">
            <v>01</v>
          </cell>
          <cell r="Q19" t="str">
            <v>02</v>
          </cell>
          <cell r="R19" t="str">
            <v>03</v>
          </cell>
          <cell r="S19" t="str">
            <v>04</v>
          </cell>
        </row>
        <row r="20">
          <cell r="C20">
            <v>1</v>
          </cell>
          <cell r="D20">
            <v>2</v>
          </cell>
          <cell r="E20">
            <v>3</v>
          </cell>
          <cell r="F20">
            <v>4</v>
          </cell>
          <cell r="G20">
            <v>5</v>
          </cell>
          <cell r="H20">
            <v>6</v>
          </cell>
          <cell r="I20">
            <v>7</v>
          </cell>
          <cell r="J20">
            <v>8</v>
          </cell>
          <cell r="K20">
            <v>9</v>
          </cell>
          <cell r="L20">
            <v>10</v>
          </cell>
          <cell r="O20">
            <v>2</v>
          </cell>
          <cell r="P20" t="str">
            <v>05</v>
          </cell>
          <cell r="Q20" t="str">
            <v>06</v>
          </cell>
          <cell r="R20" t="str">
            <v>07</v>
          </cell>
          <cell r="S20" t="str">
            <v>08</v>
          </cell>
        </row>
        <row r="21">
          <cell r="O21">
            <v>3</v>
          </cell>
          <cell r="P21" t="str">
            <v>09</v>
          </cell>
          <cell r="Q21">
            <v>10</v>
          </cell>
          <cell r="R21">
            <v>11</v>
          </cell>
          <cell r="S21">
            <v>12</v>
          </cell>
        </row>
        <row r="26">
          <cell r="C26">
            <v>1</v>
          </cell>
          <cell r="D26">
            <v>0.7</v>
          </cell>
          <cell r="E26">
            <v>0.7</v>
          </cell>
        </row>
        <row r="27">
          <cell r="C27">
            <v>2</v>
          </cell>
          <cell r="D27">
            <v>0.5</v>
          </cell>
          <cell r="E27">
            <v>0.5</v>
          </cell>
        </row>
        <row r="28">
          <cell r="C28">
            <v>3</v>
          </cell>
          <cell r="D28">
            <v>0.3</v>
          </cell>
          <cell r="E28">
            <v>0.3</v>
          </cell>
          <cell r="K28" t="str">
            <v>a</v>
          </cell>
          <cell r="L28" t="str">
            <v>01</v>
          </cell>
          <cell r="M28">
            <v>0.74</v>
          </cell>
          <cell r="N28">
            <v>0.7</v>
          </cell>
          <cell r="O28">
            <v>0.62</v>
          </cell>
          <cell r="P28" t="str">
            <v>R/M mirr comfort w/mirror louver</v>
          </cell>
        </row>
        <row r="29">
          <cell r="C29">
            <v>4</v>
          </cell>
          <cell r="D29" t="str">
            <v>error</v>
          </cell>
          <cell r="E29">
            <v>0.1</v>
          </cell>
          <cell r="K29" t="str">
            <v>b</v>
          </cell>
          <cell r="L29" t="str">
            <v>02</v>
          </cell>
          <cell r="M29">
            <v>0.74</v>
          </cell>
          <cell r="N29">
            <v>0.7</v>
          </cell>
          <cell r="O29">
            <v>0.62</v>
          </cell>
          <cell r="P29" t="str">
            <v>R/M multi comfort w/metal louver</v>
          </cell>
        </row>
        <row r="30">
          <cell r="C30">
            <v>5</v>
          </cell>
          <cell r="D30" t="str">
            <v>error</v>
          </cell>
          <cell r="E30" t="str">
            <v>error</v>
          </cell>
          <cell r="K30" t="str">
            <v>c</v>
          </cell>
          <cell r="L30" t="str">
            <v>03</v>
          </cell>
          <cell r="M30">
            <v>0.74</v>
          </cell>
          <cell r="N30">
            <v>0.7</v>
          </cell>
          <cell r="O30">
            <v>0.62</v>
          </cell>
          <cell r="P30" t="str">
            <v>R/M comfort 30 (open type)</v>
          </cell>
        </row>
        <row r="31">
          <cell r="K31" t="str">
            <v>d</v>
          </cell>
          <cell r="L31" t="str">
            <v>04</v>
          </cell>
          <cell r="M31">
            <v>0.7</v>
          </cell>
          <cell r="N31">
            <v>0.66</v>
          </cell>
          <cell r="O31">
            <v>0.62</v>
          </cell>
          <cell r="P31" t="str">
            <v>R/M comfort w/opal panel</v>
          </cell>
        </row>
        <row r="32">
          <cell r="K32" t="str">
            <v>e</v>
          </cell>
          <cell r="L32" t="str">
            <v>05</v>
          </cell>
          <cell r="M32">
            <v>0.7</v>
          </cell>
          <cell r="N32">
            <v>0.66</v>
          </cell>
          <cell r="O32">
            <v>0.62</v>
          </cell>
          <cell r="P32" t="str">
            <v>R/M comfort w/prismatic panel</v>
          </cell>
        </row>
        <row r="33">
          <cell r="K33" t="str">
            <v>f</v>
          </cell>
          <cell r="L33" t="str">
            <v>06</v>
          </cell>
          <cell r="M33">
            <v>0.74</v>
          </cell>
          <cell r="N33">
            <v>0.7</v>
          </cell>
          <cell r="O33">
            <v>0.62</v>
          </cell>
          <cell r="P33" t="str">
            <v>vshape type</v>
          </cell>
        </row>
        <row r="34">
          <cell r="K34" t="str">
            <v>g</v>
          </cell>
          <cell r="L34" t="str">
            <v>07</v>
          </cell>
          <cell r="M34">
            <v>0.74</v>
          </cell>
          <cell r="N34">
            <v>0.7</v>
          </cell>
          <cell r="O34">
            <v>0.62</v>
          </cell>
          <cell r="P34" t="str">
            <v>reflector type</v>
          </cell>
        </row>
        <row r="35">
          <cell r="C35">
            <v>1</v>
          </cell>
          <cell r="D35" t="str">
            <v>01</v>
          </cell>
          <cell r="E35" t="str">
            <v>FL</v>
          </cell>
          <cell r="F35" t="str">
            <v>fluorescent lamp(cool daylight)</v>
          </cell>
          <cell r="K35" t="str">
            <v>h</v>
          </cell>
          <cell r="L35" t="str">
            <v>08</v>
          </cell>
          <cell r="M35">
            <v>0.74</v>
          </cell>
          <cell r="N35">
            <v>0.7</v>
          </cell>
          <cell r="O35">
            <v>0.62</v>
          </cell>
          <cell r="P35" t="str">
            <v>batten type</v>
          </cell>
        </row>
        <row r="36">
          <cell r="C36">
            <v>2</v>
          </cell>
          <cell r="D36" t="str">
            <v>02</v>
          </cell>
          <cell r="E36" t="str">
            <v>IL</v>
          </cell>
          <cell r="F36" t="str">
            <v>incandescent lamp(clear)(E27)</v>
          </cell>
          <cell r="K36" t="str">
            <v>I</v>
          </cell>
          <cell r="L36" t="str">
            <v>09</v>
          </cell>
          <cell r="M36">
            <v>0.7</v>
          </cell>
          <cell r="N36">
            <v>0.66</v>
          </cell>
          <cell r="O36">
            <v>0.62</v>
          </cell>
          <cell r="P36" t="str">
            <v>exposure type w/opal cover</v>
          </cell>
        </row>
        <row r="37">
          <cell r="C37">
            <v>3</v>
          </cell>
          <cell r="D37" t="str">
            <v>03</v>
          </cell>
          <cell r="E37" t="str">
            <v>PLS</v>
          </cell>
          <cell r="F37" t="str">
            <v>2compact fluorescent lamp</v>
          </cell>
          <cell r="K37" t="str">
            <v>j</v>
          </cell>
          <cell r="L37">
            <v>10</v>
          </cell>
          <cell r="M37">
            <v>0.7</v>
          </cell>
          <cell r="N37">
            <v>0.66</v>
          </cell>
          <cell r="O37">
            <v>0.62</v>
          </cell>
          <cell r="P37" t="str">
            <v>exposure type w/prismatic cover</v>
          </cell>
        </row>
        <row r="38">
          <cell r="C38">
            <v>4</v>
          </cell>
          <cell r="D38" t="str">
            <v>04</v>
          </cell>
          <cell r="E38" t="str">
            <v>PLL</v>
          </cell>
          <cell r="F38" t="str">
            <v>15mmcompact fluorescent lamp(G11)</v>
          </cell>
          <cell r="K38" t="str">
            <v>k</v>
          </cell>
          <cell r="L38">
            <v>11</v>
          </cell>
          <cell r="M38">
            <v>0.74</v>
          </cell>
          <cell r="N38">
            <v>0.7</v>
          </cell>
          <cell r="O38">
            <v>0.62</v>
          </cell>
          <cell r="P38" t="str">
            <v>HF highbay lighting(N/A)</v>
          </cell>
        </row>
        <row r="39">
          <cell r="C39">
            <v>5</v>
          </cell>
          <cell r="D39" t="str">
            <v>05</v>
          </cell>
          <cell r="E39" t="str">
            <v>PLC</v>
          </cell>
          <cell r="F39" t="str">
            <v>4compact fluorescent lamp(G24b)</v>
          </cell>
          <cell r="K39" t="str">
            <v>l</v>
          </cell>
          <cell r="L39">
            <v>12</v>
          </cell>
          <cell r="M39">
            <v>0.74</v>
          </cell>
          <cell r="N39">
            <v>0.7</v>
          </cell>
          <cell r="O39">
            <v>0.62</v>
          </cell>
          <cell r="P39" t="str">
            <v>HF highbay lighting(W/A)</v>
          </cell>
        </row>
        <row r="40">
          <cell r="C40">
            <v>6</v>
          </cell>
          <cell r="D40" t="str">
            <v>06</v>
          </cell>
          <cell r="E40" t="str">
            <v>HF</v>
          </cell>
          <cell r="F40" t="str">
            <v>mercury lamp(E27,E40)</v>
          </cell>
          <cell r="K40" t="str">
            <v>m</v>
          </cell>
          <cell r="L40">
            <v>13</v>
          </cell>
          <cell r="M40">
            <v>0.79</v>
          </cell>
          <cell r="N40">
            <v>0.75</v>
          </cell>
          <cell r="O40">
            <v>0.66</v>
          </cell>
          <cell r="P40" t="str">
            <v>SON highbay lighting(N/A)</v>
          </cell>
        </row>
        <row r="41">
          <cell r="C41">
            <v>7</v>
          </cell>
          <cell r="D41" t="str">
            <v>07</v>
          </cell>
          <cell r="E41" t="str">
            <v>SON</v>
          </cell>
          <cell r="F41" t="str">
            <v>high pressure sodium lamp(E27,E40)</v>
          </cell>
          <cell r="K41" t="str">
            <v>n</v>
          </cell>
          <cell r="L41">
            <v>14</v>
          </cell>
          <cell r="M41">
            <v>0.79</v>
          </cell>
          <cell r="N41">
            <v>0.75</v>
          </cell>
          <cell r="O41">
            <v>0.66</v>
          </cell>
          <cell r="P41" t="str">
            <v>SON highbay lighting(W/A)</v>
          </cell>
        </row>
        <row r="42">
          <cell r="C42">
            <v>8</v>
          </cell>
          <cell r="D42" t="str">
            <v>08</v>
          </cell>
          <cell r="E42" t="str">
            <v>MF</v>
          </cell>
          <cell r="F42" t="str">
            <v>metal halide lamps(E40)</v>
          </cell>
          <cell r="K42" t="str">
            <v>o</v>
          </cell>
          <cell r="L42">
            <v>15</v>
          </cell>
          <cell r="M42">
            <v>0.66</v>
          </cell>
          <cell r="N42">
            <v>0.62</v>
          </cell>
          <cell r="O42">
            <v>0.55000000000000004</v>
          </cell>
          <cell r="P42" t="str">
            <v>MF highbay lighting(N/A)</v>
          </cell>
        </row>
        <row r="43">
          <cell r="C43">
            <v>9</v>
          </cell>
          <cell r="D43" t="str">
            <v>09</v>
          </cell>
          <cell r="E43" t="str">
            <v>error</v>
          </cell>
          <cell r="F43" t="str">
            <v>error</v>
          </cell>
          <cell r="K43" t="str">
            <v>p</v>
          </cell>
          <cell r="L43">
            <v>16</v>
          </cell>
          <cell r="M43">
            <v>0.66</v>
          </cell>
          <cell r="N43">
            <v>0.62</v>
          </cell>
          <cell r="O43">
            <v>0.55000000000000004</v>
          </cell>
          <cell r="P43" t="str">
            <v>MF highbay lighting(W/A)</v>
          </cell>
        </row>
        <row r="44">
          <cell r="C44">
            <v>10</v>
          </cell>
          <cell r="D44" t="str">
            <v>10</v>
          </cell>
          <cell r="E44" t="str">
            <v>error</v>
          </cell>
          <cell r="F44" t="str">
            <v>error</v>
          </cell>
          <cell r="K44" t="str">
            <v>q</v>
          </cell>
          <cell r="L44">
            <v>17</v>
          </cell>
          <cell r="M44">
            <v>0.84</v>
          </cell>
          <cell r="N44">
            <v>0.79</v>
          </cell>
          <cell r="O44">
            <v>0.7</v>
          </cell>
          <cell r="P44" t="str">
            <v>IL down light(spot type)</v>
          </cell>
        </row>
        <row r="45">
          <cell r="C45">
            <v>11</v>
          </cell>
          <cell r="D45" t="str">
            <v>11</v>
          </cell>
          <cell r="E45" t="str">
            <v>error</v>
          </cell>
          <cell r="F45" t="str">
            <v>error</v>
          </cell>
          <cell r="K45" t="str">
            <v>r</v>
          </cell>
          <cell r="L45">
            <v>18</v>
          </cell>
          <cell r="M45">
            <v>0.84</v>
          </cell>
          <cell r="N45">
            <v>0.79</v>
          </cell>
          <cell r="O45">
            <v>0.7</v>
          </cell>
          <cell r="P45" t="str">
            <v>IL down light(generally type)</v>
          </cell>
        </row>
        <row r="46">
          <cell r="K46" t="str">
            <v>s</v>
          </cell>
          <cell r="L46">
            <v>19</v>
          </cell>
          <cell r="M46">
            <v>0.74</v>
          </cell>
          <cell r="N46">
            <v>0.7</v>
          </cell>
          <cell r="O46">
            <v>0.62</v>
          </cell>
          <cell r="P46" t="str">
            <v>FL down light(spot type)</v>
          </cell>
        </row>
        <row r="47">
          <cell r="K47" t="str">
            <v>t</v>
          </cell>
          <cell r="L47">
            <v>20</v>
          </cell>
          <cell r="M47">
            <v>0.74</v>
          </cell>
          <cell r="N47">
            <v>0.7</v>
          </cell>
          <cell r="O47">
            <v>0.62</v>
          </cell>
          <cell r="P47" t="str">
            <v>FL down light(generally type)</v>
          </cell>
        </row>
        <row r="48">
          <cell r="K48" t="str">
            <v>u</v>
          </cell>
          <cell r="L48">
            <v>21</v>
          </cell>
          <cell r="M48" t="str">
            <v>error</v>
          </cell>
          <cell r="N48" t="str">
            <v>error</v>
          </cell>
          <cell r="O48" t="str">
            <v>error</v>
          </cell>
          <cell r="P48" t="str">
            <v>error</v>
          </cell>
        </row>
        <row r="49">
          <cell r="K49" t="str">
            <v>v</v>
          </cell>
          <cell r="L49">
            <v>22</v>
          </cell>
          <cell r="M49" t="str">
            <v>error</v>
          </cell>
          <cell r="N49" t="str">
            <v>error</v>
          </cell>
          <cell r="O49" t="str">
            <v>error</v>
          </cell>
          <cell r="P49" t="str">
            <v>error</v>
          </cell>
        </row>
        <row r="50">
          <cell r="K50" t="str">
            <v>w</v>
          </cell>
          <cell r="L50">
            <v>23</v>
          </cell>
          <cell r="M50" t="str">
            <v>error</v>
          </cell>
          <cell r="N50" t="str">
            <v>error</v>
          </cell>
          <cell r="O50" t="str">
            <v>error</v>
          </cell>
          <cell r="P50" t="str">
            <v>error</v>
          </cell>
        </row>
        <row r="51">
          <cell r="K51" t="str">
            <v>x</v>
          </cell>
          <cell r="L51">
            <v>24</v>
          </cell>
          <cell r="M51" t="str">
            <v>error</v>
          </cell>
          <cell r="N51" t="str">
            <v>error</v>
          </cell>
          <cell r="O51" t="str">
            <v>error</v>
          </cell>
          <cell r="P51" t="str">
            <v>error</v>
          </cell>
        </row>
        <row r="52">
          <cell r="K52" t="str">
            <v>y</v>
          </cell>
          <cell r="L52">
            <v>25</v>
          </cell>
          <cell r="M52" t="str">
            <v>error</v>
          </cell>
          <cell r="N52" t="str">
            <v>error</v>
          </cell>
          <cell r="O52" t="str">
            <v>error</v>
          </cell>
          <cell r="P52" t="str">
            <v>error</v>
          </cell>
        </row>
        <row r="53">
          <cell r="K53" t="str">
            <v>z</v>
          </cell>
          <cell r="L53">
            <v>26</v>
          </cell>
          <cell r="M53" t="str">
            <v>error</v>
          </cell>
          <cell r="N53" t="str">
            <v>error</v>
          </cell>
          <cell r="O53" t="str">
            <v>error</v>
          </cell>
          <cell r="P53" t="str">
            <v>error</v>
          </cell>
        </row>
        <row r="62">
          <cell r="F62">
            <v>1</v>
          </cell>
          <cell r="G62" t="str">
            <v>0001</v>
          </cell>
          <cell r="H62" t="str">
            <v>no</v>
          </cell>
          <cell r="I62" t="str">
            <v>no</v>
          </cell>
          <cell r="J62" t="str">
            <v>no</v>
          </cell>
          <cell r="K62" t="str">
            <v>no</v>
          </cell>
          <cell r="L62" t="str">
            <v>no</v>
          </cell>
          <cell r="M62" t="str">
            <v>no</v>
          </cell>
          <cell r="N62" t="str">
            <v>no</v>
          </cell>
          <cell r="O62" t="str">
            <v>no</v>
          </cell>
          <cell r="P62" t="str">
            <v>error</v>
          </cell>
          <cell r="Q62" t="str">
            <v>error</v>
          </cell>
        </row>
        <row r="63">
          <cell r="F63">
            <v>5</v>
          </cell>
          <cell r="G63" t="str">
            <v>0005</v>
          </cell>
          <cell r="H63" t="str">
            <v>no</v>
          </cell>
          <cell r="I63" t="str">
            <v>no</v>
          </cell>
          <cell r="J63" t="str">
            <v>x 5w</v>
          </cell>
          <cell r="K63" t="str">
            <v>no</v>
          </cell>
          <cell r="L63" t="str">
            <v>no</v>
          </cell>
          <cell r="M63" t="str">
            <v>no</v>
          </cell>
          <cell r="N63" t="str">
            <v>no</v>
          </cell>
          <cell r="O63" t="str">
            <v>no</v>
          </cell>
          <cell r="P63" t="str">
            <v>error</v>
          </cell>
          <cell r="Q63" t="str">
            <v>error</v>
          </cell>
        </row>
        <row r="64">
          <cell r="F64">
            <v>7</v>
          </cell>
          <cell r="G64" t="str">
            <v>0007</v>
          </cell>
          <cell r="H64" t="str">
            <v>no</v>
          </cell>
          <cell r="I64" t="str">
            <v>no</v>
          </cell>
          <cell r="J64" t="str">
            <v>x 7w</v>
          </cell>
          <cell r="K64" t="str">
            <v>no</v>
          </cell>
          <cell r="L64" t="str">
            <v>no</v>
          </cell>
          <cell r="M64" t="str">
            <v>no</v>
          </cell>
          <cell r="N64" t="str">
            <v>no</v>
          </cell>
          <cell r="O64" t="str">
            <v>no</v>
          </cell>
          <cell r="P64" t="str">
            <v>error</v>
          </cell>
          <cell r="Q64" t="str">
            <v>error</v>
          </cell>
        </row>
        <row r="65">
          <cell r="F65">
            <v>9</v>
          </cell>
          <cell r="G65" t="str">
            <v>0009</v>
          </cell>
          <cell r="H65" t="str">
            <v>no</v>
          </cell>
          <cell r="I65" t="str">
            <v>no</v>
          </cell>
          <cell r="J65" t="str">
            <v>x 9w</v>
          </cell>
          <cell r="K65" t="str">
            <v>no</v>
          </cell>
          <cell r="L65" t="str">
            <v>no</v>
          </cell>
          <cell r="M65" t="str">
            <v>no</v>
          </cell>
          <cell r="N65" t="str">
            <v>no</v>
          </cell>
          <cell r="O65" t="str">
            <v>no</v>
          </cell>
          <cell r="P65" t="str">
            <v>error</v>
          </cell>
          <cell r="Q65" t="str">
            <v>error</v>
          </cell>
        </row>
        <row r="66">
          <cell r="F66">
            <v>10</v>
          </cell>
          <cell r="G66" t="str">
            <v>0010</v>
          </cell>
          <cell r="H66" t="str">
            <v>x 10w</v>
          </cell>
          <cell r="I66" t="str">
            <v>x 10w</v>
          </cell>
          <cell r="J66" t="str">
            <v>no</v>
          </cell>
          <cell r="K66" t="str">
            <v>no</v>
          </cell>
          <cell r="L66" t="str">
            <v>x 10w</v>
          </cell>
          <cell r="M66" t="str">
            <v>no</v>
          </cell>
          <cell r="N66" t="str">
            <v>no</v>
          </cell>
          <cell r="O66" t="str">
            <v>no</v>
          </cell>
          <cell r="P66" t="str">
            <v>error</v>
          </cell>
          <cell r="Q66" t="str">
            <v>error</v>
          </cell>
        </row>
        <row r="67">
          <cell r="F67">
            <v>11</v>
          </cell>
          <cell r="G67" t="str">
            <v>0011</v>
          </cell>
          <cell r="H67" t="str">
            <v>no</v>
          </cell>
          <cell r="I67" t="str">
            <v>no</v>
          </cell>
          <cell r="J67" t="str">
            <v>x 11w</v>
          </cell>
          <cell r="K67" t="str">
            <v>no</v>
          </cell>
          <cell r="L67" t="str">
            <v>no</v>
          </cell>
          <cell r="M67" t="str">
            <v>no</v>
          </cell>
          <cell r="N67" t="str">
            <v>no</v>
          </cell>
          <cell r="O67" t="str">
            <v>no</v>
          </cell>
          <cell r="P67" t="str">
            <v>error</v>
          </cell>
          <cell r="Q67" t="str">
            <v>error</v>
          </cell>
        </row>
        <row r="68">
          <cell r="F68">
            <v>13</v>
          </cell>
          <cell r="G68" t="str">
            <v>0013</v>
          </cell>
          <cell r="H68" t="str">
            <v>no</v>
          </cell>
          <cell r="I68" t="str">
            <v>no</v>
          </cell>
          <cell r="J68" t="str">
            <v>no</v>
          </cell>
          <cell r="K68" t="str">
            <v>no</v>
          </cell>
          <cell r="L68" t="str">
            <v>x 13w</v>
          </cell>
          <cell r="M68" t="str">
            <v>no</v>
          </cell>
          <cell r="N68" t="str">
            <v>no</v>
          </cell>
          <cell r="O68" t="str">
            <v>no</v>
          </cell>
          <cell r="P68" t="str">
            <v>error</v>
          </cell>
          <cell r="Q68" t="str">
            <v>error</v>
          </cell>
        </row>
        <row r="69">
          <cell r="F69">
            <v>15</v>
          </cell>
          <cell r="G69" t="str">
            <v>0015</v>
          </cell>
          <cell r="H69" t="str">
            <v>x 15w</v>
          </cell>
          <cell r="I69" t="str">
            <v>x 15w</v>
          </cell>
          <cell r="J69" t="str">
            <v>no</v>
          </cell>
          <cell r="K69" t="str">
            <v>no</v>
          </cell>
          <cell r="L69" t="str">
            <v>no</v>
          </cell>
          <cell r="M69" t="str">
            <v>no</v>
          </cell>
          <cell r="N69" t="str">
            <v>no</v>
          </cell>
          <cell r="O69" t="str">
            <v>no</v>
          </cell>
          <cell r="P69" t="str">
            <v>error</v>
          </cell>
          <cell r="Q69" t="str">
            <v>error</v>
          </cell>
        </row>
        <row r="70">
          <cell r="F70">
            <v>18</v>
          </cell>
          <cell r="G70" t="str">
            <v>0018</v>
          </cell>
          <cell r="H70" t="str">
            <v>x 18/20w</v>
          </cell>
          <cell r="I70" t="str">
            <v>no</v>
          </cell>
          <cell r="J70" t="str">
            <v>no</v>
          </cell>
          <cell r="K70" t="str">
            <v>x 18w</v>
          </cell>
          <cell r="L70" t="str">
            <v>x 18w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error</v>
          </cell>
          <cell r="Q70" t="str">
            <v>error</v>
          </cell>
        </row>
        <row r="71">
          <cell r="F71">
            <v>20</v>
          </cell>
          <cell r="G71" t="str">
            <v>0020</v>
          </cell>
          <cell r="H71" t="str">
            <v>x 18/20w</v>
          </cell>
          <cell r="I71" t="str">
            <v>no</v>
          </cell>
          <cell r="J71" t="str">
            <v>no</v>
          </cell>
          <cell r="K71" t="str">
            <v>no</v>
          </cell>
          <cell r="L71" t="str">
            <v>no</v>
          </cell>
          <cell r="M71" t="str">
            <v>no</v>
          </cell>
          <cell r="N71" t="str">
            <v>no</v>
          </cell>
          <cell r="O71" t="str">
            <v>no</v>
          </cell>
          <cell r="P71" t="str">
            <v>error</v>
          </cell>
          <cell r="Q71" t="str">
            <v>error</v>
          </cell>
        </row>
        <row r="72">
          <cell r="F72">
            <v>24</v>
          </cell>
          <cell r="G72" t="str">
            <v>0024</v>
          </cell>
          <cell r="H72" t="str">
            <v>no</v>
          </cell>
          <cell r="I72" t="str">
            <v>no</v>
          </cell>
          <cell r="J72" t="str">
            <v>no</v>
          </cell>
          <cell r="K72" t="str">
            <v>x 24w</v>
          </cell>
          <cell r="L72" t="str">
            <v>no</v>
          </cell>
          <cell r="M72" t="str">
            <v>no</v>
          </cell>
          <cell r="N72" t="str">
            <v>no</v>
          </cell>
          <cell r="O72" t="str">
            <v>no</v>
          </cell>
          <cell r="P72" t="str">
            <v>error</v>
          </cell>
          <cell r="Q72" t="str">
            <v>error</v>
          </cell>
        </row>
        <row r="73">
          <cell r="F73">
            <v>25</v>
          </cell>
          <cell r="G73" t="str">
            <v>0025</v>
          </cell>
          <cell r="H73" t="str">
            <v>no</v>
          </cell>
          <cell r="I73" t="str">
            <v>x 25w</v>
          </cell>
          <cell r="J73" t="str">
            <v>no</v>
          </cell>
          <cell r="K73" t="str">
            <v>no</v>
          </cell>
          <cell r="L73" t="str">
            <v>no</v>
          </cell>
          <cell r="M73" t="str">
            <v>no</v>
          </cell>
          <cell r="N73" t="str">
            <v>no</v>
          </cell>
          <cell r="O73" t="str">
            <v>no</v>
          </cell>
          <cell r="P73" t="str">
            <v>error</v>
          </cell>
          <cell r="Q73" t="str">
            <v>error</v>
          </cell>
        </row>
        <row r="74">
          <cell r="F74">
            <v>26</v>
          </cell>
          <cell r="G74" t="str">
            <v>0026</v>
          </cell>
          <cell r="H74" t="str">
            <v>no</v>
          </cell>
          <cell r="I74" t="str">
            <v>no</v>
          </cell>
          <cell r="J74" t="str">
            <v>no</v>
          </cell>
          <cell r="K74" t="str">
            <v>no</v>
          </cell>
          <cell r="L74" t="str">
            <v>x 26w</v>
          </cell>
          <cell r="M74" t="str">
            <v>no</v>
          </cell>
          <cell r="N74" t="str">
            <v>no</v>
          </cell>
          <cell r="O74" t="str">
            <v>no</v>
          </cell>
          <cell r="P74" t="str">
            <v>error</v>
          </cell>
          <cell r="Q74" t="str">
            <v>error</v>
          </cell>
        </row>
        <row r="75">
          <cell r="F75">
            <v>36</v>
          </cell>
          <cell r="G75" t="str">
            <v>0036</v>
          </cell>
          <cell r="H75" t="str">
            <v>x 36/40w</v>
          </cell>
          <cell r="I75" t="str">
            <v>no</v>
          </cell>
          <cell r="J75" t="str">
            <v>no</v>
          </cell>
          <cell r="K75" t="str">
            <v>x 36w</v>
          </cell>
          <cell r="L75" t="str">
            <v>no</v>
          </cell>
          <cell r="M75" t="str">
            <v>no</v>
          </cell>
          <cell r="N75" t="str">
            <v>no</v>
          </cell>
          <cell r="O75" t="str">
            <v>no</v>
          </cell>
          <cell r="P75" t="str">
            <v>error</v>
          </cell>
          <cell r="Q75" t="str">
            <v>error</v>
          </cell>
        </row>
        <row r="76">
          <cell r="F76">
            <v>40</v>
          </cell>
          <cell r="G76" t="str">
            <v>0040</v>
          </cell>
          <cell r="H76" t="str">
            <v>x 36/40w</v>
          </cell>
          <cell r="I76" t="str">
            <v>x 40w</v>
          </cell>
          <cell r="J76" t="str">
            <v>no</v>
          </cell>
          <cell r="K76" t="str">
            <v>no</v>
          </cell>
          <cell r="L76" t="str">
            <v>no</v>
          </cell>
          <cell r="M76" t="str">
            <v>x 40w</v>
          </cell>
          <cell r="N76" t="str">
            <v>no</v>
          </cell>
          <cell r="O76" t="str">
            <v>no</v>
          </cell>
          <cell r="P76" t="str">
            <v>error</v>
          </cell>
          <cell r="Q76" t="str">
            <v>error</v>
          </cell>
        </row>
        <row r="77">
          <cell r="F77">
            <v>50</v>
          </cell>
          <cell r="G77" t="str">
            <v>0050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x 50w</v>
          </cell>
          <cell r="N77" t="str">
            <v>no</v>
          </cell>
          <cell r="O77" t="str">
            <v>no</v>
          </cell>
          <cell r="P77" t="str">
            <v>error</v>
          </cell>
          <cell r="Q77" t="str">
            <v>error</v>
          </cell>
        </row>
        <row r="78">
          <cell r="F78">
            <v>58</v>
          </cell>
          <cell r="G78" t="str">
            <v>0058</v>
          </cell>
          <cell r="H78" t="str">
            <v>x 58/60w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error</v>
          </cell>
          <cell r="Q78" t="str">
            <v>error</v>
          </cell>
        </row>
        <row r="79">
          <cell r="F79">
            <v>60</v>
          </cell>
          <cell r="G79" t="str">
            <v>0060</v>
          </cell>
          <cell r="H79" t="str">
            <v>x 58/60w</v>
          </cell>
          <cell r="I79" t="str">
            <v>x 60w</v>
          </cell>
          <cell r="J79" t="str">
            <v>no</v>
          </cell>
          <cell r="K79" t="str">
            <v>no</v>
          </cell>
          <cell r="L79" t="str">
            <v>no</v>
          </cell>
          <cell r="M79" t="str">
            <v>no</v>
          </cell>
          <cell r="N79" t="str">
            <v>no</v>
          </cell>
          <cell r="O79" t="str">
            <v>no</v>
          </cell>
          <cell r="P79" t="str">
            <v>error</v>
          </cell>
          <cell r="Q79" t="str">
            <v>error</v>
          </cell>
        </row>
        <row r="80">
          <cell r="F80">
            <v>70</v>
          </cell>
          <cell r="G80" t="str">
            <v>0070</v>
          </cell>
          <cell r="H80" t="str">
            <v>no</v>
          </cell>
          <cell r="I80" t="str">
            <v>no</v>
          </cell>
          <cell r="J80" t="str">
            <v>no</v>
          </cell>
          <cell r="K80" t="str">
            <v>no</v>
          </cell>
          <cell r="L80" t="str">
            <v>no</v>
          </cell>
          <cell r="M80" t="str">
            <v>no</v>
          </cell>
          <cell r="N80" t="str">
            <v>no</v>
          </cell>
          <cell r="O80" t="str">
            <v>no</v>
          </cell>
          <cell r="P80" t="str">
            <v>error</v>
          </cell>
          <cell r="Q80" t="str">
            <v>error</v>
          </cell>
        </row>
        <row r="81">
          <cell r="F81">
            <v>75</v>
          </cell>
          <cell r="G81" t="str">
            <v>0075</v>
          </cell>
          <cell r="H81" t="str">
            <v>no</v>
          </cell>
          <cell r="I81" t="str">
            <v>x 75w</v>
          </cell>
          <cell r="J81" t="str">
            <v>no</v>
          </cell>
          <cell r="K81" t="str">
            <v>no</v>
          </cell>
          <cell r="L81" t="str">
            <v>no</v>
          </cell>
          <cell r="M81" t="str">
            <v>no</v>
          </cell>
          <cell r="N81" t="str">
            <v>no</v>
          </cell>
          <cell r="O81" t="str">
            <v>no</v>
          </cell>
          <cell r="P81" t="str">
            <v>error</v>
          </cell>
          <cell r="Q81" t="str">
            <v>error</v>
          </cell>
        </row>
        <row r="82">
          <cell r="F82">
            <v>80</v>
          </cell>
          <cell r="G82" t="str">
            <v>0080</v>
          </cell>
          <cell r="H82" t="str">
            <v>no</v>
          </cell>
          <cell r="I82" t="str">
            <v>no</v>
          </cell>
          <cell r="J82" t="str">
            <v>no</v>
          </cell>
          <cell r="K82" t="str">
            <v>no</v>
          </cell>
          <cell r="L82" t="str">
            <v>no</v>
          </cell>
          <cell r="M82" t="str">
            <v>x 80w</v>
          </cell>
          <cell r="N82" t="str">
            <v>no</v>
          </cell>
          <cell r="O82" t="str">
            <v>no</v>
          </cell>
          <cell r="P82" t="str">
            <v>error</v>
          </cell>
          <cell r="Q82" t="str">
            <v>error</v>
          </cell>
        </row>
        <row r="83">
          <cell r="F83">
            <v>100</v>
          </cell>
          <cell r="G83" t="str">
            <v>0100</v>
          </cell>
          <cell r="H83" t="str">
            <v>no</v>
          </cell>
          <cell r="I83" t="str">
            <v>x 100w</v>
          </cell>
          <cell r="J83" t="str">
            <v>no</v>
          </cell>
          <cell r="K83" t="str">
            <v>no</v>
          </cell>
          <cell r="L83" t="str">
            <v>no</v>
          </cell>
          <cell r="M83" t="str">
            <v>x 100w</v>
          </cell>
          <cell r="N83" t="str">
            <v>x 100w</v>
          </cell>
          <cell r="O83" t="str">
            <v>no</v>
          </cell>
          <cell r="P83" t="str">
            <v>error</v>
          </cell>
          <cell r="Q83" t="str">
            <v>error</v>
          </cell>
        </row>
        <row r="84">
          <cell r="F84">
            <v>125</v>
          </cell>
          <cell r="G84" t="str">
            <v>0125</v>
          </cell>
          <cell r="H84" t="str">
            <v>no</v>
          </cell>
          <cell r="I84" t="str">
            <v>no</v>
          </cell>
          <cell r="J84" t="str">
            <v>no</v>
          </cell>
          <cell r="K84" t="str">
            <v>no</v>
          </cell>
          <cell r="L84" t="str">
            <v>no</v>
          </cell>
          <cell r="M84" t="str">
            <v>x 125w</v>
          </cell>
          <cell r="N84" t="str">
            <v>no</v>
          </cell>
          <cell r="O84" t="str">
            <v>no</v>
          </cell>
          <cell r="P84" t="str">
            <v>error</v>
          </cell>
          <cell r="Q84" t="str">
            <v>error</v>
          </cell>
        </row>
        <row r="85">
          <cell r="F85">
            <v>150</v>
          </cell>
          <cell r="G85" t="str">
            <v>0150</v>
          </cell>
          <cell r="H85" t="str">
            <v>no</v>
          </cell>
          <cell r="I85" t="str">
            <v>x 150w</v>
          </cell>
          <cell r="J85" t="str">
            <v>no</v>
          </cell>
          <cell r="K85" t="str">
            <v>no</v>
          </cell>
          <cell r="L85" t="str">
            <v>no</v>
          </cell>
          <cell r="M85" t="str">
            <v>no</v>
          </cell>
          <cell r="N85" t="str">
            <v>x 150w</v>
          </cell>
          <cell r="O85" t="str">
            <v>no</v>
          </cell>
          <cell r="P85" t="str">
            <v>error</v>
          </cell>
          <cell r="Q85" t="str">
            <v>error</v>
          </cell>
        </row>
        <row r="86">
          <cell r="F86">
            <v>175</v>
          </cell>
          <cell r="G86" t="str">
            <v>0175</v>
          </cell>
          <cell r="H86" t="str">
            <v>no</v>
          </cell>
          <cell r="I86" t="str">
            <v>no</v>
          </cell>
          <cell r="J86" t="str">
            <v>no</v>
          </cell>
          <cell r="K86" t="str">
            <v>no</v>
          </cell>
          <cell r="L86" t="str">
            <v>no</v>
          </cell>
          <cell r="M86" t="str">
            <v>x 175w</v>
          </cell>
          <cell r="N86" t="str">
            <v>no</v>
          </cell>
          <cell r="O86" t="str">
            <v>no</v>
          </cell>
          <cell r="P86" t="str">
            <v>error</v>
          </cell>
          <cell r="Q86" t="str">
            <v>error</v>
          </cell>
        </row>
        <row r="87">
          <cell r="F87">
            <v>200</v>
          </cell>
          <cell r="G87" t="str">
            <v>0200</v>
          </cell>
          <cell r="H87" t="str">
            <v>no</v>
          </cell>
          <cell r="I87" t="str">
            <v>x 200w</v>
          </cell>
          <cell r="J87" t="str">
            <v>no</v>
          </cell>
          <cell r="K87" t="str">
            <v>no</v>
          </cell>
          <cell r="L87" t="str">
            <v>no</v>
          </cell>
          <cell r="M87" t="str">
            <v>no</v>
          </cell>
          <cell r="N87" t="str">
            <v>no</v>
          </cell>
          <cell r="O87" t="str">
            <v>no</v>
          </cell>
          <cell r="P87" t="str">
            <v>error</v>
          </cell>
          <cell r="Q87" t="str">
            <v>error</v>
          </cell>
        </row>
        <row r="88">
          <cell r="F88">
            <v>250</v>
          </cell>
          <cell r="G88" t="str">
            <v>0250</v>
          </cell>
          <cell r="H88" t="str">
            <v>no</v>
          </cell>
          <cell r="I88" t="str">
            <v>no</v>
          </cell>
          <cell r="J88" t="str">
            <v>no</v>
          </cell>
          <cell r="K88" t="str">
            <v>no</v>
          </cell>
          <cell r="L88" t="str">
            <v>no</v>
          </cell>
          <cell r="M88" t="str">
            <v>x 250w</v>
          </cell>
          <cell r="N88" t="str">
            <v>x 250w</v>
          </cell>
          <cell r="O88" t="str">
            <v>x 250w</v>
          </cell>
          <cell r="P88" t="str">
            <v>error</v>
          </cell>
          <cell r="Q88" t="str">
            <v>error</v>
          </cell>
        </row>
        <row r="89">
          <cell r="F89">
            <v>300</v>
          </cell>
          <cell r="G89" t="str">
            <v>0300</v>
          </cell>
          <cell r="H89" t="str">
            <v>no</v>
          </cell>
          <cell r="I89" t="str">
            <v>x 300w</v>
          </cell>
          <cell r="J89" t="str">
            <v>no</v>
          </cell>
          <cell r="K89" t="str">
            <v>no</v>
          </cell>
          <cell r="L89" t="str">
            <v>no</v>
          </cell>
          <cell r="M89" t="str">
            <v>x 300w</v>
          </cell>
          <cell r="N89" t="str">
            <v>no</v>
          </cell>
          <cell r="O89" t="str">
            <v>no</v>
          </cell>
          <cell r="P89" t="str">
            <v>error</v>
          </cell>
          <cell r="Q89" t="str">
            <v>error</v>
          </cell>
        </row>
        <row r="90">
          <cell r="F90">
            <v>400</v>
          </cell>
          <cell r="G90" t="str">
            <v>0400</v>
          </cell>
          <cell r="H90" t="str">
            <v>no</v>
          </cell>
          <cell r="I90" t="str">
            <v>no</v>
          </cell>
          <cell r="J90" t="str">
            <v>no</v>
          </cell>
          <cell r="K90" t="str">
            <v>no</v>
          </cell>
          <cell r="L90" t="str">
            <v>no</v>
          </cell>
          <cell r="M90" t="str">
            <v>x 400w</v>
          </cell>
          <cell r="N90" t="str">
            <v>x 400w</v>
          </cell>
          <cell r="O90" t="str">
            <v>x 400w</v>
          </cell>
          <cell r="P90" t="str">
            <v>error</v>
          </cell>
          <cell r="Q90" t="str">
            <v>error</v>
          </cell>
        </row>
        <row r="91">
          <cell r="F91">
            <v>500</v>
          </cell>
          <cell r="G91" t="str">
            <v>0500</v>
          </cell>
          <cell r="H91" t="str">
            <v>no</v>
          </cell>
          <cell r="I91" t="str">
            <v>x 500w</v>
          </cell>
          <cell r="J91" t="str">
            <v>no</v>
          </cell>
          <cell r="K91" t="str">
            <v>no</v>
          </cell>
          <cell r="L91" t="str">
            <v>no</v>
          </cell>
          <cell r="M91" t="str">
            <v>no</v>
          </cell>
          <cell r="N91" t="str">
            <v>no</v>
          </cell>
          <cell r="O91" t="str">
            <v>no</v>
          </cell>
          <cell r="P91" t="str">
            <v>error</v>
          </cell>
          <cell r="Q91" t="str">
            <v>error</v>
          </cell>
        </row>
        <row r="92">
          <cell r="F92">
            <v>700</v>
          </cell>
          <cell r="G92" t="str">
            <v>0700</v>
          </cell>
          <cell r="H92" t="str">
            <v>no</v>
          </cell>
          <cell r="I92" t="str">
            <v>no</v>
          </cell>
          <cell r="J92" t="str">
            <v>no</v>
          </cell>
          <cell r="K92" t="str">
            <v>no</v>
          </cell>
          <cell r="L92" t="str">
            <v>no</v>
          </cell>
          <cell r="M92" t="str">
            <v>x 700w</v>
          </cell>
          <cell r="N92" t="str">
            <v>x 700w</v>
          </cell>
          <cell r="O92" t="str">
            <v>x 700w</v>
          </cell>
          <cell r="P92" t="str">
            <v>error</v>
          </cell>
          <cell r="Q92" t="str">
            <v>error</v>
          </cell>
        </row>
        <row r="93">
          <cell r="F93">
            <v>1000</v>
          </cell>
          <cell r="G93" t="str">
            <v>1000</v>
          </cell>
          <cell r="H93" t="str">
            <v>no</v>
          </cell>
          <cell r="I93" t="str">
            <v>no</v>
          </cell>
          <cell r="J93" t="str">
            <v>no</v>
          </cell>
          <cell r="K93" t="str">
            <v>no</v>
          </cell>
          <cell r="L93" t="str">
            <v>no</v>
          </cell>
          <cell r="M93" t="str">
            <v>x 1000w</v>
          </cell>
          <cell r="N93" t="str">
            <v>x 1000w</v>
          </cell>
          <cell r="O93" t="str">
            <v>x 1000w</v>
          </cell>
          <cell r="P93" t="str">
            <v>error</v>
          </cell>
          <cell r="Q93" t="str">
            <v>error</v>
          </cell>
        </row>
        <row r="94">
          <cell r="F94">
            <v>1001</v>
          </cell>
          <cell r="H94" t="str">
            <v>error</v>
          </cell>
          <cell r="I94" t="str">
            <v>error</v>
          </cell>
          <cell r="J94" t="str">
            <v>error</v>
          </cell>
          <cell r="K94" t="str">
            <v>error</v>
          </cell>
          <cell r="L94" t="str">
            <v>error</v>
          </cell>
          <cell r="M94" t="str">
            <v>error</v>
          </cell>
          <cell r="N94" t="str">
            <v>error</v>
          </cell>
          <cell r="O94" t="str">
            <v>error</v>
          </cell>
          <cell r="P94" t="str">
            <v>error</v>
          </cell>
          <cell r="Q94" t="str">
            <v>error</v>
          </cell>
        </row>
        <row r="103">
          <cell r="F103">
            <v>1</v>
          </cell>
          <cell r="G103" t="str">
            <v>0001</v>
          </cell>
          <cell r="H103" t="str">
            <v>no</v>
          </cell>
          <cell r="I103" t="str">
            <v>no</v>
          </cell>
          <cell r="J103" t="str">
            <v>no</v>
          </cell>
          <cell r="K103" t="str">
            <v>no</v>
          </cell>
          <cell r="L103" t="str">
            <v>no</v>
          </cell>
          <cell r="M103" t="str">
            <v>no</v>
          </cell>
          <cell r="N103" t="str">
            <v>no</v>
          </cell>
          <cell r="O103" t="str">
            <v>no</v>
          </cell>
          <cell r="P103" t="str">
            <v>error</v>
          </cell>
          <cell r="Q103" t="str">
            <v>error</v>
          </cell>
        </row>
        <row r="104">
          <cell r="F104">
            <v>5</v>
          </cell>
          <cell r="G104" t="str">
            <v>0005</v>
          </cell>
          <cell r="H104" t="str">
            <v>no</v>
          </cell>
          <cell r="I104" t="str">
            <v>no</v>
          </cell>
          <cell r="J104">
            <v>250</v>
          </cell>
          <cell r="K104" t="str">
            <v>no</v>
          </cell>
          <cell r="L104" t="str">
            <v>no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error</v>
          </cell>
          <cell r="Q104" t="str">
            <v>error</v>
          </cell>
        </row>
        <row r="105">
          <cell r="F105">
            <v>7</v>
          </cell>
          <cell r="G105" t="str">
            <v>0007</v>
          </cell>
          <cell r="H105" t="str">
            <v>no</v>
          </cell>
          <cell r="I105" t="str">
            <v>no</v>
          </cell>
          <cell r="J105">
            <v>400</v>
          </cell>
          <cell r="K105" t="str">
            <v>no</v>
          </cell>
          <cell r="L105" t="str">
            <v>no</v>
          </cell>
          <cell r="M105" t="str">
            <v>no</v>
          </cell>
          <cell r="N105" t="str">
            <v>no</v>
          </cell>
          <cell r="O105" t="str">
            <v>no</v>
          </cell>
          <cell r="P105" t="str">
            <v>error</v>
          </cell>
          <cell r="Q105" t="str">
            <v>error</v>
          </cell>
        </row>
        <row r="106">
          <cell r="F106">
            <v>9</v>
          </cell>
          <cell r="G106" t="str">
            <v>0009</v>
          </cell>
          <cell r="H106" t="str">
            <v>no</v>
          </cell>
          <cell r="I106" t="str">
            <v>no</v>
          </cell>
          <cell r="J106">
            <v>600</v>
          </cell>
          <cell r="K106" t="str">
            <v>no</v>
          </cell>
          <cell r="L106" t="str">
            <v>no</v>
          </cell>
          <cell r="M106" t="str">
            <v>no</v>
          </cell>
          <cell r="N106" t="str">
            <v>no</v>
          </cell>
          <cell r="O106" t="str">
            <v>no</v>
          </cell>
          <cell r="P106" t="str">
            <v>error</v>
          </cell>
          <cell r="Q106" t="str">
            <v>error</v>
          </cell>
        </row>
        <row r="107">
          <cell r="F107">
            <v>10</v>
          </cell>
          <cell r="G107" t="str">
            <v>0010</v>
          </cell>
          <cell r="H107">
            <v>600</v>
          </cell>
          <cell r="I107">
            <v>80</v>
          </cell>
          <cell r="J107" t="str">
            <v>no</v>
          </cell>
          <cell r="K107" t="str">
            <v>no</v>
          </cell>
          <cell r="L107">
            <v>600</v>
          </cell>
          <cell r="M107" t="str">
            <v>no</v>
          </cell>
          <cell r="N107" t="str">
            <v>no</v>
          </cell>
          <cell r="O107" t="str">
            <v>no</v>
          </cell>
          <cell r="P107" t="str">
            <v>error</v>
          </cell>
          <cell r="Q107" t="str">
            <v>error</v>
          </cell>
        </row>
        <row r="108">
          <cell r="F108">
            <v>11</v>
          </cell>
          <cell r="G108" t="str">
            <v>0011</v>
          </cell>
          <cell r="H108" t="str">
            <v>no</v>
          </cell>
          <cell r="I108" t="str">
            <v>no</v>
          </cell>
          <cell r="J108">
            <v>900</v>
          </cell>
          <cell r="K108" t="str">
            <v>no</v>
          </cell>
          <cell r="L108" t="str">
            <v>no</v>
          </cell>
          <cell r="M108" t="str">
            <v>no</v>
          </cell>
          <cell r="N108" t="str">
            <v>no</v>
          </cell>
          <cell r="O108" t="str">
            <v>no</v>
          </cell>
          <cell r="P108" t="str">
            <v>error</v>
          </cell>
          <cell r="Q108" t="str">
            <v>error</v>
          </cell>
        </row>
        <row r="109">
          <cell r="F109">
            <v>13</v>
          </cell>
          <cell r="G109" t="str">
            <v>0013</v>
          </cell>
          <cell r="H109" t="str">
            <v>no</v>
          </cell>
          <cell r="I109" t="str">
            <v>no</v>
          </cell>
          <cell r="J109" t="str">
            <v>no</v>
          </cell>
          <cell r="K109" t="str">
            <v>no</v>
          </cell>
          <cell r="L109">
            <v>900</v>
          </cell>
          <cell r="M109" t="str">
            <v>no</v>
          </cell>
          <cell r="N109" t="str">
            <v>no</v>
          </cell>
          <cell r="O109" t="str">
            <v>no</v>
          </cell>
          <cell r="P109" t="str">
            <v>error</v>
          </cell>
          <cell r="Q109" t="str">
            <v>error</v>
          </cell>
        </row>
        <row r="110">
          <cell r="F110">
            <v>15</v>
          </cell>
          <cell r="G110" t="str">
            <v>0015</v>
          </cell>
          <cell r="H110">
            <v>830</v>
          </cell>
          <cell r="I110">
            <v>120</v>
          </cell>
          <cell r="J110" t="str">
            <v>no</v>
          </cell>
          <cell r="K110" t="str">
            <v>no</v>
          </cell>
          <cell r="L110" t="str">
            <v>no</v>
          </cell>
          <cell r="M110" t="str">
            <v>no</v>
          </cell>
          <cell r="N110" t="str">
            <v>no</v>
          </cell>
          <cell r="O110" t="str">
            <v>no</v>
          </cell>
          <cell r="P110" t="str">
            <v>error</v>
          </cell>
          <cell r="Q110" t="str">
            <v>error</v>
          </cell>
        </row>
        <row r="111">
          <cell r="F111">
            <v>18</v>
          </cell>
          <cell r="G111" t="str">
            <v>0018</v>
          </cell>
          <cell r="H111">
            <v>1050</v>
          </cell>
          <cell r="I111" t="str">
            <v>no</v>
          </cell>
          <cell r="J111" t="str">
            <v>no</v>
          </cell>
          <cell r="K111">
            <v>1200</v>
          </cell>
          <cell r="L111">
            <v>1200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error</v>
          </cell>
          <cell r="Q111" t="str">
            <v>error</v>
          </cell>
        </row>
        <row r="112">
          <cell r="F112">
            <v>20</v>
          </cell>
          <cell r="G112" t="str">
            <v>0020</v>
          </cell>
          <cell r="H112">
            <v>1050</v>
          </cell>
          <cell r="I112" t="str">
            <v>no</v>
          </cell>
          <cell r="J112" t="str">
            <v>no</v>
          </cell>
          <cell r="K112" t="str">
            <v>no</v>
          </cell>
          <cell r="L112" t="str">
            <v>no</v>
          </cell>
          <cell r="M112" t="str">
            <v>no</v>
          </cell>
          <cell r="N112" t="str">
            <v>no</v>
          </cell>
          <cell r="O112" t="str">
            <v>no</v>
          </cell>
          <cell r="P112" t="str">
            <v>error</v>
          </cell>
          <cell r="Q112" t="str">
            <v>error</v>
          </cell>
        </row>
        <row r="113">
          <cell r="F113">
            <v>24</v>
          </cell>
          <cell r="G113" t="str">
            <v>0024</v>
          </cell>
          <cell r="H113" t="str">
            <v>no</v>
          </cell>
          <cell r="I113" t="str">
            <v>no</v>
          </cell>
          <cell r="J113" t="str">
            <v>no</v>
          </cell>
          <cell r="K113">
            <v>1800</v>
          </cell>
          <cell r="L113" t="str">
            <v>no</v>
          </cell>
          <cell r="M113" t="str">
            <v>no</v>
          </cell>
          <cell r="N113" t="str">
            <v>no</v>
          </cell>
          <cell r="O113" t="str">
            <v>no</v>
          </cell>
          <cell r="P113" t="str">
            <v>error</v>
          </cell>
          <cell r="Q113" t="str">
            <v>error</v>
          </cell>
        </row>
        <row r="114">
          <cell r="F114">
            <v>25</v>
          </cell>
          <cell r="G114" t="str">
            <v>0025</v>
          </cell>
          <cell r="H114" t="str">
            <v>no</v>
          </cell>
          <cell r="I114">
            <v>230</v>
          </cell>
          <cell r="J114" t="str">
            <v>no</v>
          </cell>
          <cell r="K114" t="str">
            <v>no</v>
          </cell>
          <cell r="L114" t="str">
            <v>no</v>
          </cell>
          <cell r="M114" t="str">
            <v>no</v>
          </cell>
          <cell r="N114" t="str">
            <v>no</v>
          </cell>
          <cell r="O114" t="str">
            <v>no</v>
          </cell>
          <cell r="P114" t="str">
            <v>error</v>
          </cell>
          <cell r="Q114" t="str">
            <v>error</v>
          </cell>
        </row>
        <row r="115">
          <cell r="F115">
            <v>26</v>
          </cell>
          <cell r="G115" t="str">
            <v>0026</v>
          </cell>
          <cell r="H115" t="str">
            <v>no</v>
          </cell>
          <cell r="I115" t="str">
            <v>no</v>
          </cell>
          <cell r="J115" t="str">
            <v>no</v>
          </cell>
          <cell r="K115" t="str">
            <v>no</v>
          </cell>
          <cell r="L115">
            <v>1800</v>
          </cell>
          <cell r="M115" t="str">
            <v>no</v>
          </cell>
          <cell r="N115" t="str">
            <v>no</v>
          </cell>
          <cell r="O115" t="str">
            <v>no</v>
          </cell>
          <cell r="P115" t="str">
            <v>error</v>
          </cell>
          <cell r="Q115" t="str">
            <v>error</v>
          </cell>
        </row>
        <row r="116">
          <cell r="F116">
            <v>36</v>
          </cell>
          <cell r="G116" t="str">
            <v>0036</v>
          </cell>
          <cell r="H116">
            <v>2500</v>
          </cell>
          <cell r="I116" t="str">
            <v>no</v>
          </cell>
          <cell r="J116" t="str">
            <v>no</v>
          </cell>
          <cell r="K116">
            <v>2900</v>
          </cell>
          <cell r="L116" t="str">
            <v>no</v>
          </cell>
          <cell r="M116" t="str">
            <v>no</v>
          </cell>
          <cell r="N116" t="str">
            <v>no</v>
          </cell>
          <cell r="O116" t="str">
            <v>no</v>
          </cell>
          <cell r="P116" t="str">
            <v>error</v>
          </cell>
          <cell r="Q116" t="str">
            <v>error</v>
          </cell>
        </row>
        <row r="117">
          <cell r="F117">
            <v>40</v>
          </cell>
          <cell r="G117" t="str">
            <v>0040</v>
          </cell>
          <cell r="H117">
            <v>2500</v>
          </cell>
          <cell r="I117">
            <v>430</v>
          </cell>
          <cell r="J117" t="str">
            <v>no</v>
          </cell>
          <cell r="K117" t="str">
            <v>no</v>
          </cell>
          <cell r="L117" t="str">
            <v>no</v>
          </cell>
          <cell r="M117">
            <v>1500</v>
          </cell>
          <cell r="N117" t="str">
            <v>no</v>
          </cell>
          <cell r="O117" t="str">
            <v>no</v>
          </cell>
          <cell r="P117" t="str">
            <v>error</v>
          </cell>
          <cell r="Q117" t="str">
            <v>error</v>
          </cell>
        </row>
        <row r="118">
          <cell r="F118">
            <v>50</v>
          </cell>
          <cell r="G118" t="str">
            <v>0050</v>
          </cell>
          <cell r="H118" t="str">
            <v>no</v>
          </cell>
          <cell r="I118" t="str">
            <v>no</v>
          </cell>
          <cell r="J118" t="str">
            <v>no</v>
          </cell>
          <cell r="K118" t="str">
            <v>no</v>
          </cell>
          <cell r="L118" t="str">
            <v>no</v>
          </cell>
          <cell r="M118">
            <v>1900</v>
          </cell>
          <cell r="N118" t="str">
            <v>no</v>
          </cell>
          <cell r="O118" t="str">
            <v>no</v>
          </cell>
          <cell r="P118" t="str">
            <v>error</v>
          </cell>
          <cell r="Q118" t="str">
            <v>error</v>
          </cell>
        </row>
        <row r="119">
          <cell r="F119">
            <v>58</v>
          </cell>
          <cell r="G119" t="str">
            <v>0058</v>
          </cell>
          <cell r="H119">
            <v>4000</v>
          </cell>
          <cell r="I119" t="str">
            <v>no</v>
          </cell>
          <cell r="J119" t="str">
            <v>no</v>
          </cell>
          <cell r="K119" t="str">
            <v>no</v>
          </cell>
          <cell r="L119" t="str">
            <v>no</v>
          </cell>
          <cell r="M119" t="str">
            <v>no</v>
          </cell>
          <cell r="N119" t="str">
            <v>no</v>
          </cell>
          <cell r="O119" t="str">
            <v>no</v>
          </cell>
          <cell r="P119" t="str">
            <v>error</v>
          </cell>
          <cell r="Q119" t="str">
            <v>error</v>
          </cell>
        </row>
        <row r="120">
          <cell r="F120">
            <v>60</v>
          </cell>
          <cell r="G120" t="str">
            <v>0060</v>
          </cell>
          <cell r="H120">
            <v>4000</v>
          </cell>
          <cell r="I120">
            <v>730</v>
          </cell>
          <cell r="J120" t="str">
            <v>no</v>
          </cell>
          <cell r="K120" t="str">
            <v>no</v>
          </cell>
          <cell r="L120" t="str">
            <v>no</v>
          </cell>
          <cell r="M120" t="str">
            <v>no</v>
          </cell>
          <cell r="N120" t="str">
            <v>no</v>
          </cell>
          <cell r="O120" t="str">
            <v>no</v>
          </cell>
          <cell r="P120" t="str">
            <v>error</v>
          </cell>
          <cell r="Q120" t="str">
            <v>error</v>
          </cell>
        </row>
        <row r="121">
          <cell r="F121">
            <v>70</v>
          </cell>
          <cell r="G121" t="str">
            <v>0070</v>
          </cell>
          <cell r="H121" t="str">
            <v>no</v>
          </cell>
          <cell r="I121" t="str">
            <v>no</v>
          </cell>
          <cell r="J121" t="str">
            <v>no</v>
          </cell>
          <cell r="K121" t="str">
            <v>no</v>
          </cell>
          <cell r="L121" t="str">
            <v>no</v>
          </cell>
          <cell r="M121" t="str">
            <v>no</v>
          </cell>
          <cell r="N121" t="str">
            <v>no</v>
          </cell>
          <cell r="O121" t="str">
            <v>no</v>
          </cell>
          <cell r="P121" t="str">
            <v>error</v>
          </cell>
          <cell r="Q121" t="str">
            <v>error</v>
          </cell>
        </row>
        <row r="122">
          <cell r="F122">
            <v>75</v>
          </cell>
          <cell r="G122" t="str">
            <v>0075</v>
          </cell>
          <cell r="H122" t="str">
            <v>no</v>
          </cell>
          <cell r="I122">
            <v>960</v>
          </cell>
          <cell r="J122" t="str">
            <v>no</v>
          </cell>
          <cell r="K122" t="str">
            <v>no</v>
          </cell>
          <cell r="L122" t="str">
            <v>no</v>
          </cell>
          <cell r="M122" t="str">
            <v>no</v>
          </cell>
          <cell r="N122" t="str">
            <v>no</v>
          </cell>
          <cell r="O122" t="str">
            <v>no</v>
          </cell>
          <cell r="P122" t="str">
            <v>error</v>
          </cell>
          <cell r="Q122" t="str">
            <v>error</v>
          </cell>
        </row>
        <row r="123">
          <cell r="F123">
            <v>80</v>
          </cell>
          <cell r="G123" t="str">
            <v>0080</v>
          </cell>
          <cell r="H123" t="str">
            <v>no</v>
          </cell>
          <cell r="I123" t="str">
            <v>no</v>
          </cell>
          <cell r="J123" t="str">
            <v>no</v>
          </cell>
          <cell r="K123" t="str">
            <v>no</v>
          </cell>
          <cell r="L123" t="str">
            <v>no</v>
          </cell>
          <cell r="M123">
            <v>3600</v>
          </cell>
          <cell r="N123" t="str">
            <v>no</v>
          </cell>
          <cell r="O123" t="str">
            <v>no</v>
          </cell>
          <cell r="P123" t="str">
            <v>error</v>
          </cell>
          <cell r="Q123" t="str">
            <v>error</v>
          </cell>
        </row>
        <row r="124">
          <cell r="F124">
            <v>100</v>
          </cell>
          <cell r="G124" t="str">
            <v>0100</v>
          </cell>
          <cell r="H124" t="str">
            <v>no</v>
          </cell>
          <cell r="I124">
            <v>1380</v>
          </cell>
          <cell r="J124" t="str">
            <v>no</v>
          </cell>
          <cell r="K124" t="str">
            <v>no</v>
          </cell>
          <cell r="L124" t="str">
            <v>no</v>
          </cell>
          <cell r="M124">
            <v>4500</v>
          </cell>
          <cell r="N124">
            <v>9500</v>
          </cell>
          <cell r="O124" t="str">
            <v>no</v>
          </cell>
          <cell r="P124" t="str">
            <v>error</v>
          </cell>
          <cell r="Q124" t="str">
            <v>error</v>
          </cell>
        </row>
        <row r="125">
          <cell r="F125">
            <v>125</v>
          </cell>
          <cell r="G125" t="str">
            <v>0125</v>
          </cell>
          <cell r="H125" t="str">
            <v>no</v>
          </cell>
          <cell r="I125" t="str">
            <v>no</v>
          </cell>
          <cell r="J125" t="str">
            <v>no</v>
          </cell>
          <cell r="K125" t="str">
            <v>no</v>
          </cell>
          <cell r="L125" t="str">
            <v>no</v>
          </cell>
          <cell r="M125">
            <v>6250</v>
          </cell>
          <cell r="N125" t="str">
            <v>no</v>
          </cell>
          <cell r="O125" t="str">
            <v>no</v>
          </cell>
          <cell r="P125" t="str">
            <v>error</v>
          </cell>
          <cell r="Q125" t="str">
            <v>error</v>
          </cell>
        </row>
        <row r="126">
          <cell r="F126">
            <v>150</v>
          </cell>
          <cell r="G126" t="str">
            <v>0150</v>
          </cell>
          <cell r="H126" t="str">
            <v>no</v>
          </cell>
          <cell r="I126">
            <v>2220</v>
          </cell>
          <cell r="J126" t="str">
            <v>no</v>
          </cell>
          <cell r="K126" t="str">
            <v>no</v>
          </cell>
          <cell r="L126" t="str">
            <v>no</v>
          </cell>
          <cell r="M126" t="str">
            <v>no</v>
          </cell>
          <cell r="N126">
            <v>14000</v>
          </cell>
          <cell r="O126" t="str">
            <v>no</v>
          </cell>
          <cell r="P126" t="str">
            <v>error</v>
          </cell>
          <cell r="Q126" t="str">
            <v>error</v>
          </cell>
        </row>
        <row r="127">
          <cell r="F127">
            <v>175</v>
          </cell>
          <cell r="G127" t="str">
            <v>0175</v>
          </cell>
          <cell r="H127" t="str">
            <v>no</v>
          </cell>
          <cell r="I127" t="str">
            <v>no</v>
          </cell>
          <cell r="J127" t="str">
            <v>no</v>
          </cell>
          <cell r="K127" t="str">
            <v>no</v>
          </cell>
          <cell r="L127" t="str">
            <v>no</v>
          </cell>
          <cell r="M127">
            <v>8900</v>
          </cell>
          <cell r="N127" t="str">
            <v>no</v>
          </cell>
          <cell r="O127" t="str">
            <v>no</v>
          </cell>
          <cell r="P127" t="str">
            <v>error</v>
          </cell>
          <cell r="Q127" t="str">
            <v>error</v>
          </cell>
        </row>
        <row r="128">
          <cell r="F128">
            <v>200</v>
          </cell>
          <cell r="G128" t="str">
            <v>0200</v>
          </cell>
          <cell r="H128" t="str">
            <v>no</v>
          </cell>
          <cell r="I128">
            <v>3150</v>
          </cell>
          <cell r="J128" t="str">
            <v>no</v>
          </cell>
          <cell r="K128" t="str">
            <v>no</v>
          </cell>
          <cell r="L128" t="str">
            <v>no</v>
          </cell>
          <cell r="M128" t="str">
            <v>no</v>
          </cell>
          <cell r="N128" t="str">
            <v>no</v>
          </cell>
          <cell r="O128" t="str">
            <v>no</v>
          </cell>
          <cell r="P128" t="str">
            <v>error</v>
          </cell>
          <cell r="Q128" t="str">
            <v>error</v>
          </cell>
        </row>
        <row r="129">
          <cell r="F129">
            <v>250</v>
          </cell>
          <cell r="G129" t="str">
            <v>0250</v>
          </cell>
          <cell r="H129" t="str">
            <v>no</v>
          </cell>
          <cell r="I129" t="str">
            <v>no</v>
          </cell>
          <cell r="J129" t="str">
            <v>no</v>
          </cell>
          <cell r="K129" t="str">
            <v>no</v>
          </cell>
          <cell r="L129" t="str">
            <v>no</v>
          </cell>
          <cell r="M129">
            <v>13700</v>
          </cell>
          <cell r="N129">
            <v>25800</v>
          </cell>
          <cell r="O129">
            <v>20000</v>
          </cell>
          <cell r="P129" t="str">
            <v>error</v>
          </cell>
          <cell r="Q129" t="str">
            <v>error</v>
          </cell>
        </row>
        <row r="130">
          <cell r="F130">
            <v>300</v>
          </cell>
          <cell r="G130" t="str">
            <v>0300</v>
          </cell>
          <cell r="H130" t="str">
            <v>no</v>
          </cell>
          <cell r="I130">
            <v>4850</v>
          </cell>
          <cell r="J130" t="str">
            <v>no</v>
          </cell>
          <cell r="K130" t="str">
            <v>no</v>
          </cell>
          <cell r="L130" t="str">
            <v>no</v>
          </cell>
          <cell r="M130">
            <v>17000</v>
          </cell>
          <cell r="N130" t="str">
            <v>no</v>
          </cell>
          <cell r="O130" t="str">
            <v>no</v>
          </cell>
          <cell r="P130" t="str">
            <v>error</v>
          </cell>
          <cell r="Q130" t="str">
            <v>error</v>
          </cell>
        </row>
        <row r="131">
          <cell r="F131">
            <v>400</v>
          </cell>
          <cell r="G131" t="str">
            <v>0400</v>
          </cell>
          <cell r="H131" t="str">
            <v>no</v>
          </cell>
          <cell r="I131" t="str">
            <v>no</v>
          </cell>
          <cell r="J131" t="str">
            <v>no</v>
          </cell>
          <cell r="K131" t="str">
            <v>no</v>
          </cell>
          <cell r="L131" t="str">
            <v>no</v>
          </cell>
          <cell r="M131">
            <v>24000</v>
          </cell>
          <cell r="N131">
            <v>47800</v>
          </cell>
          <cell r="O131">
            <v>38000</v>
          </cell>
          <cell r="P131" t="str">
            <v>error</v>
          </cell>
          <cell r="Q131" t="str">
            <v>error</v>
          </cell>
        </row>
        <row r="132">
          <cell r="F132">
            <v>500</v>
          </cell>
          <cell r="G132" t="str">
            <v>0500</v>
          </cell>
          <cell r="H132" t="str">
            <v>no</v>
          </cell>
          <cell r="I132">
            <v>8400</v>
          </cell>
          <cell r="J132" t="str">
            <v>no</v>
          </cell>
          <cell r="K132" t="str">
            <v>no</v>
          </cell>
          <cell r="L132" t="str">
            <v>no</v>
          </cell>
          <cell r="M132" t="str">
            <v>no</v>
          </cell>
          <cell r="N132" t="str">
            <v>no</v>
          </cell>
          <cell r="O132" t="str">
            <v>no</v>
          </cell>
          <cell r="P132" t="str">
            <v>error</v>
          </cell>
          <cell r="Q132" t="str">
            <v>error</v>
          </cell>
        </row>
        <row r="133">
          <cell r="F133">
            <v>700</v>
          </cell>
          <cell r="G133" t="str">
            <v>0700</v>
          </cell>
          <cell r="H133" t="str">
            <v>no</v>
          </cell>
          <cell r="I133" t="str">
            <v>no</v>
          </cell>
          <cell r="J133" t="str">
            <v>no</v>
          </cell>
          <cell r="K133" t="str">
            <v>no</v>
          </cell>
          <cell r="L133" t="str">
            <v>no</v>
          </cell>
          <cell r="M133">
            <v>44000</v>
          </cell>
          <cell r="N133">
            <v>84000</v>
          </cell>
          <cell r="O133">
            <v>58000</v>
          </cell>
          <cell r="P133" t="str">
            <v>error</v>
          </cell>
          <cell r="Q133" t="str">
            <v>error</v>
          </cell>
        </row>
        <row r="134">
          <cell r="F134">
            <v>1000</v>
          </cell>
          <cell r="G134" t="str">
            <v>1000</v>
          </cell>
          <cell r="H134" t="str">
            <v>no</v>
          </cell>
          <cell r="I134" t="str">
            <v>no</v>
          </cell>
          <cell r="J134" t="str">
            <v>no</v>
          </cell>
          <cell r="K134" t="str">
            <v>no</v>
          </cell>
          <cell r="L134" t="str">
            <v>no</v>
          </cell>
          <cell r="M134">
            <v>64000</v>
          </cell>
          <cell r="N134">
            <v>125000</v>
          </cell>
          <cell r="O134">
            <v>87000</v>
          </cell>
          <cell r="P134" t="str">
            <v>error</v>
          </cell>
          <cell r="Q134" t="str">
            <v>error</v>
          </cell>
        </row>
        <row r="135">
          <cell r="F135">
            <v>1001</v>
          </cell>
          <cell r="H135" t="str">
            <v>error</v>
          </cell>
          <cell r="I135" t="str">
            <v>error</v>
          </cell>
          <cell r="J135" t="str">
            <v>error</v>
          </cell>
          <cell r="K135" t="str">
            <v>error</v>
          </cell>
          <cell r="L135" t="str">
            <v>error</v>
          </cell>
          <cell r="M135" t="str">
            <v>error</v>
          </cell>
          <cell r="N135" t="str">
            <v>error</v>
          </cell>
          <cell r="O135" t="str">
            <v>error</v>
          </cell>
          <cell r="P135" t="str">
            <v>error</v>
          </cell>
          <cell r="Q135" t="str">
            <v>error</v>
          </cell>
        </row>
        <row r="143">
          <cell r="J143" t="str">
            <v>0101</v>
          </cell>
          <cell r="K143">
            <v>0.44</v>
          </cell>
          <cell r="L143">
            <v>0.51</v>
          </cell>
          <cell r="M143">
            <v>0.55000000000000004</v>
          </cell>
          <cell r="N143">
            <v>0.57999999999999996</v>
          </cell>
          <cell r="O143">
            <v>0.61</v>
          </cell>
          <cell r="P143">
            <v>0.64</v>
          </cell>
          <cell r="Q143">
            <v>0.66</v>
          </cell>
          <cell r="R143">
            <v>0.67</v>
          </cell>
          <cell r="S143">
            <v>0.68</v>
          </cell>
          <cell r="T143">
            <v>0.69</v>
          </cell>
        </row>
        <row r="144">
          <cell r="J144" t="str">
            <v>0102</v>
          </cell>
          <cell r="K144">
            <v>0.37</v>
          </cell>
          <cell r="L144">
            <v>0.45</v>
          </cell>
          <cell r="M144">
            <v>0.5</v>
          </cell>
          <cell r="N144">
            <v>0.54</v>
          </cell>
          <cell r="O144">
            <v>0.56999999999999995</v>
          </cell>
          <cell r="P144">
            <v>0.61</v>
          </cell>
          <cell r="Q144">
            <v>0.63</v>
          </cell>
          <cell r="R144">
            <v>0.64</v>
          </cell>
          <cell r="S144">
            <v>0.66</v>
          </cell>
          <cell r="T144">
            <v>0.68</v>
          </cell>
        </row>
        <row r="145">
          <cell r="J145" t="str">
            <v>0103</v>
          </cell>
          <cell r="K145">
            <v>0.33</v>
          </cell>
          <cell r="L145">
            <v>0.41</v>
          </cell>
          <cell r="M145">
            <v>0.46</v>
          </cell>
          <cell r="N145">
            <v>0.51</v>
          </cell>
          <cell r="O145">
            <v>0.54</v>
          </cell>
          <cell r="P145">
            <v>0.57999999999999996</v>
          </cell>
          <cell r="Q145">
            <v>0.61</v>
          </cell>
          <cell r="R145">
            <v>0.62</v>
          </cell>
          <cell r="S145">
            <v>0.65</v>
          </cell>
          <cell r="T145">
            <v>0.66</v>
          </cell>
        </row>
        <row r="146">
          <cell r="J146" t="str">
            <v>0104</v>
          </cell>
          <cell r="K146">
            <v>0.3</v>
          </cell>
          <cell r="L146">
            <v>0.38</v>
          </cell>
          <cell r="M146">
            <v>0.43</v>
          </cell>
          <cell r="N146">
            <v>0.48</v>
          </cell>
          <cell r="O146">
            <v>0.51</v>
          </cell>
          <cell r="P146">
            <v>0.56000000000000005</v>
          </cell>
          <cell r="Q146">
            <v>0.59</v>
          </cell>
          <cell r="R146">
            <v>0.61</v>
          </cell>
          <cell r="S146">
            <v>0.63</v>
          </cell>
          <cell r="T146">
            <v>0.65</v>
          </cell>
        </row>
        <row r="147">
          <cell r="J147" t="str">
            <v>0105</v>
          </cell>
          <cell r="K147">
            <v>0.42</v>
          </cell>
          <cell r="L147">
            <v>0.49</v>
          </cell>
          <cell r="M147">
            <v>0.53</v>
          </cell>
          <cell r="N147">
            <v>0.56999999999999995</v>
          </cell>
          <cell r="O147">
            <v>0.59</v>
          </cell>
          <cell r="P147">
            <v>0.62</v>
          </cell>
          <cell r="Q147">
            <v>0.64</v>
          </cell>
          <cell r="R147">
            <v>0.65</v>
          </cell>
          <cell r="S147">
            <v>0.67</v>
          </cell>
          <cell r="T147">
            <v>0.67</v>
          </cell>
        </row>
        <row r="148">
          <cell r="J148" t="str">
            <v>0106</v>
          </cell>
          <cell r="K148">
            <v>0.37</v>
          </cell>
          <cell r="L148">
            <v>0.44</v>
          </cell>
          <cell r="M148">
            <v>0.49</v>
          </cell>
          <cell r="N148">
            <v>0.53</v>
          </cell>
          <cell r="O148">
            <v>0.56000000000000005</v>
          </cell>
          <cell r="P148">
            <v>0.59</v>
          </cell>
          <cell r="Q148">
            <v>0.62</v>
          </cell>
          <cell r="R148">
            <v>0.63</v>
          </cell>
          <cell r="S148">
            <v>0.65</v>
          </cell>
          <cell r="T148">
            <v>0.66</v>
          </cell>
        </row>
        <row r="149">
          <cell r="J149" t="str">
            <v>0107</v>
          </cell>
          <cell r="K149">
            <v>0.33</v>
          </cell>
          <cell r="L149">
            <v>0.4</v>
          </cell>
          <cell r="M149">
            <v>0.46</v>
          </cell>
          <cell r="N149">
            <v>0.5</v>
          </cell>
          <cell r="O149">
            <v>0.53</v>
          </cell>
          <cell r="P149">
            <v>0.56999999999999995</v>
          </cell>
          <cell r="Q149">
            <v>0.6</v>
          </cell>
          <cell r="R149">
            <v>0.61</v>
          </cell>
          <cell r="S149">
            <v>0.64</v>
          </cell>
          <cell r="T149">
            <v>0.65</v>
          </cell>
        </row>
        <row r="150">
          <cell r="J150" t="str">
            <v>0108</v>
          </cell>
          <cell r="K150">
            <v>0.3</v>
          </cell>
          <cell r="L150">
            <v>0.38</v>
          </cell>
          <cell r="M150">
            <v>0.43</v>
          </cell>
          <cell r="N150">
            <v>0.48</v>
          </cell>
          <cell r="O150">
            <v>0.51</v>
          </cell>
          <cell r="P150">
            <v>0.55000000000000004</v>
          </cell>
          <cell r="Q150">
            <v>0.57999999999999996</v>
          </cell>
          <cell r="R150">
            <v>0.6</v>
          </cell>
          <cell r="S150">
            <v>0.62</v>
          </cell>
          <cell r="T150">
            <v>0.64</v>
          </cell>
        </row>
        <row r="151">
          <cell r="J151" t="str">
            <v>0109</v>
          </cell>
          <cell r="K151">
            <v>0.41</v>
          </cell>
          <cell r="L151">
            <v>0.48</v>
          </cell>
          <cell r="M151">
            <v>0.52</v>
          </cell>
          <cell r="N151">
            <v>0.55000000000000004</v>
          </cell>
          <cell r="O151">
            <v>0.57999999999999996</v>
          </cell>
          <cell r="P151">
            <v>0.6</v>
          </cell>
          <cell r="Q151">
            <v>0.62</v>
          </cell>
          <cell r="R151">
            <v>0.63</v>
          </cell>
          <cell r="S151">
            <v>0.65</v>
          </cell>
          <cell r="T151">
            <v>0.66</v>
          </cell>
        </row>
        <row r="152">
          <cell r="J152" t="str">
            <v>0110</v>
          </cell>
          <cell r="K152">
            <v>0.36</v>
          </cell>
          <cell r="L152">
            <v>0.43</v>
          </cell>
          <cell r="M152">
            <v>0.48</v>
          </cell>
          <cell r="N152">
            <v>0.52</v>
          </cell>
          <cell r="O152">
            <v>0.55000000000000004</v>
          </cell>
          <cell r="P152">
            <v>0.57999999999999996</v>
          </cell>
          <cell r="Q152">
            <v>0.6</v>
          </cell>
          <cell r="R152">
            <v>0.62</v>
          </cell>
          <cell r="S152">
            <v>0.64</v>
          </cell>
          <cell r="T152">
            <v>0.65</v>
          </cell>
        </row>
        <row r="153">
          <cell r="J153" t="str">
            <v>0111</v>
          </cell>
          <cell r="K153">
            <v>0.32</v>
          </cell>
          <cell r="L153">
            <v>0.4</v>
          </cell>
          <cell r="M153">
            <v>0.45</v>
          </cell>
          <cell r="N153">
            <v>0.49</v>
          </cell>
          <cell r="O153">
            <v>0.52</v>
          </cell>
          <cell r="P153">
            <v>0.56000000000000005</v>
          </cell>
          <cell r="Q153">
            <v>0.59</v>
          </cell>
          <cell r="R153">
            <v>0.6</v>
          </cell>
          <cell r="S153">
            <v>0.63</v>
          </cell>
          <cell r="T153">
            <v>0.64</v>
          </cell>
        </row>
        <row r="154">
          <cell r="J154" t="str">
            <v>0112</v>
          </cell>
          <cell r="K154">
            <v>0.3</v>
          </cell>
          <cell r="L154">
            <v>0.38</v>
          </cell>
          <cell r="M154">
            <v>0.43</v>
          </cell>
          <cell r="N154">
            <v>0.47</v>
          </cell>
          <cell r="O154">
            <v>0.5</v>
          </cell>
          <cell r="P154">
            <v>0.55000000000000004</v>
          </cell>
          <cell r="Q154">
            <v>0.56999999999999995</v>
          </cell>
          <cell r="R154">
            <v>0.59</v>
          </cell>
          <cell r="S154">
            <v>0.62</v>
          </cell>
          <cell r="T154">
            <v>0.63</v>
          </cell>
        </row>
        <row r="155">
          <cell r="J155" t="str">
            <v>0201</v>
          </cell>
          <cell r="K155">
            <v>0.44</v>
          </cell>
          <cell r="L155">
            <v>0.52</v>
          </cell>
          <cell r="M155">
            <v>0.56999999999999995</v>
          </cell>
          <cell r="N155">
            <v>0.61</v>
          </cell>
          <cell r="O155">
            <v>0.64</v>
          </cell>
          <cell r="P155">
            <v>0.67</v>
          </cell>
          <cell r="Q155">
            <v>0.7</v>
          </cell>
          <cell r="R155">
            <v>0.71</v>
          </cell>
          <cell r="S155">
            <v>0.73</v>
          </cell>
          <cell r="T155">
            <v>0.74</v>
          </cell>
        </row>
        <row r="156">
          <cell r="J156" t="str">
            <v>0202</v>
          </cell>
          <cell r="K156">
            <v>0.36</v>
          </cell>
          <cell r="L156">
            <v>0.45</v>
          </cell>
          <cell r="M156">
            <v>0.5</v>
          </cell>
          <cell r="N156">
            <v>0.55000000000000004</v>
          </cell>
          <cell r="O156">
            <v>0.59</v>
          </cell>
          <cell r="P156">
            <v>0.63</v>
          </cell>
          <cell r="Q156">
            <v>0.66</v>
          </cell>
          <cell r="R156">
            <v>0.68</v>
          </cell>
          <cell r="S156">
            <v>0.71</v>
          </cell>
          <cell r="T156">
            <v>0.72</v>
          </cell>
        </row>
        <row r="157">
          <cell r="J157" t="str">
            <v>0203</v>
          </cell>
          <cell r="K157">
            <v>0.31</v>
          </cell>
          <cell r="L157">
            <v>0.4</v>
          </cell>
          <cell r="M157">
            <v>0.45</v>
          </cell>
          <cell r="N157">
            <v>0.51</v>
          </cell>
          <cell r="O157">
            <v>0.54</v>
          </cell>
          <cell r="P157">
            <v>0.6</v>
          </cell>
          <cell r="Q157">
            <v>0.63</v>
          </cell>
          <cell r="R157">
            <v>0.65</v>
          </cell>
          <cell r="S157">
            <v>0.69</v>
          </cell>
          <cell r="T157">
            <v>0.71</v>
          </cell>
        </row>
        <row r="158">
          <cell r="J158" t="str">
            <v>0204</v>
          </cell>
          <cell r="K158">
            <v>0.28000000000000003</v>
          </cell>
          <cell r="L158">
            <v>0.36</v>
          </cell>
          <cell r="M158">
            <v>0.42</v>
          </cell>
          <cell r="N158">
            <v>0.47</v>
          </cell>
          <cell r="O158">
            <v>0.51</v>
          </cell>
          <cell r="P158">
            <v>0.56999999999999995</v>
          </cell>
          <cell r="Q158">
            <v>0.6</v>
          </cell>
          <cell r="R158">
            <v>0.63</v>
          </cell>
          <cell r="S158">
            <v>0.67</v>
          </cell>
          <cell r="T158">
            <v>0.69</v>
          </cell>
        </row>
        <row r="159">
          <cell r="J159" t="str">
            <v>0205</v>
          </cell>
          <cell r="K159">
            <v>0.43</v>
          </cell>
          <cell r="L159">
            <v>0.5</v>
          </cell>
          <cell r="M159">
            <v>0.55000000000000004</v>
          </cell>
          <cell r="N159">
            <v>0.59</v>
          </cell>
          <cell r="O159">
            <v>0.62</v>
          </cell>
          <cell r="P159">
            <v>0.65</v>
          </cell>
          <cell r="Q159">
            <v>0.68</v>
          </cell>
          <cell r="R159">
            <v>0.69</v>
          </cell>
          <cell r="S159">
            <v>0.71</v>
          </cell>
          <cell r="T159">
            <v>0.72</v>
          </cell>
        </row>
        <row r="160">
          <cell r="J160" t="str">
            <v>0206</v>
          </cell>
          <cell r="K160">
            <v>0.36</v>
          </cell>
          <cell r="L160">
            <v>0.44</v>
          </cell>
          <cell r="M160">
            <v>0.49</v>
          </cell>
          <cell r="N160">
            <v>0.54</v>
          </cell>
          <cell r="O160">
            <v>0.56999999999999995</v>
          </cell>
          <cell r="P160">
            <v>0.62</v>
          </cell>
          <cell r="Q160">
            <v>0.65</v>
          </cell>
          <cell r="R160">
            <v>0.67</v>
          </cell>
          <cell r="S160">
            <v>0.69</v>
          </cell>
          <cell r="T160">
            <v>0.71</v>
          </cell>
        </row>
        <row r="161">
          <cell r="J161" t="str">
            <v>0207</v>
          </cell>
          <cell r="K161">
            <v>0.31</v>
          </cell>
          <cell r="L161">
            <v>0.39</v>
          </cell>
          <cell r="M161">
            <v>0.45</v>
          </cell>
          <cell r="N161">
            <v>0.5</v>
          </cell>
          <cell r="O161">
            <v>0.54</v>
          </cell>
          <cell r="P161">
            <v>0.59</v>
          </cell>
          <cell r="Q161">
            <v>0.62</v>
          </cell>
          <cell r="R161">
            <v>0.64</v>
          </cell>
          <cell r="S161">
            <v>0.67</v>
          </cell>
          <cell r="T161">
            <v>0.69</v>
          </cell>
        </row>
        <row r="162">
          <cell r="J162" t="str">
            <v>0208</v>
          </cell>
          <cell r="K162">
            <v>0.28000000000000003</v>
          </cell>
          <cell r="L162">
            <v>0.36</v>
          </cell>
          <cell r="M162">
            <v>0.42</v>
          </cell>
          <cell r="N162">
            <v>0.47</v>
          </cell>
          <cell r="O162">
            <v>0.51</v>
          </cell>
          <cell r="P162">
            <v>0.56000000000000005</v>
          </cell>
          <cell r="Q162">
            <v>0.6</v>
          </cell>
          <cell r="R162">
            <v>0.62</v>
          </cell>
          <cell r="S162">
            <v>0.66</v>
          </cell>
          <cell r="T162">
            <v>0.68</v>
          </cell>
        </row>
        <row r="163">
          <cell r="J163" t="str">
            <v>0209</v>
          </cell>
          <cell r="K163">
            <v>0.41</v>
          </cell>
          <cell r="L163">
            <v>0.48</v>
          </cell>
          <cell r="M163">
            <v>0.53</v>
          </cell>
          <cell r="N163">
            <v>0.56999999999999995</v>
          </cell>
          <cell r="O163">
            <v>0.6</v>
          </cell>
          <cell r="P163">
            <v>0.63</v>
          </cell>
          <cell r="Q163">
            <v>0.66</v>
          </cell>
          <cell r="R163">
            <v>0.67</v>
          </cell>
          <cell r="S163">
            <v>0.69</v>
          </cell>
          <cell r="T163">
            <v>0.71</v>
          </cell>
        </row>
        <row r="164">
          <cell r="J164" t="str">
            <v>0210</v>
          </cell>
          <cell r="K164">
            <v>0.35</v>
          </cell>
          <cell r="L164">
            <v>0.43</v>
          </cell>
          <cell r="M164">
            <v>0.48</v>
          </cell>
          <cell r="N164">
            <v>0.53</v>
          </cell>
          <cell r="O164">
            <v>0.56000000000000005</v>
          </cell>
          <cell r="P164">
            <v>0.6</v>
          </cell>
          <cell r="Q164">
            <v>0.63</v>
          </cell>
          <cell r="R164">
            <v>0.65</v>
          </cell>
          <cell r="S164">
            <v>0.68</v>
          </cell>
          <cell r="T164">
            <v>0.69</v>
          </cell>
        </row>
        <row r="165">
          <cell r="J165" t="str">
            <v>0211</v>
          </cell>
          <cell r="K165">
            <v>0.31</v>
          </cell>
          <cell r="L165">
            <v>0.39</v>
          </cell>
          <cell r="M165">
            <v>0.44</v>
          </cell>
          <cell r="N165">
            <v>0.49</v>
          </cell>
          <cell r="O165">
            <v>0.53</v>
          </cell>
          <cell r="P165">
            <v>0.57999999999999996</v>
          </cell>
          <cell r="Q165">
            <v>0.61</v>
          </cell>
          <cell r="R165">
            <v>0.63</v>
          </cell>
          <cell r="S165">
            <v>0.66</v>
          </cell>
          <cell r="T165">
            <v>0.68</v>
          </cell>
        </row>
        <row r="166">
          <cell r="J166" t="str">
            <v>0212</v>
          </cell>
          <cell r="K166">
            <v>0.27</v>
          </cell>
          <cell r="L166">
            <v>0.36</v>
          </cell>
          <cell r="M166">
            <v>0.41</v>
          </cell>
          <cell r="N166">
            <v>0.47</v>
          </cell>
          <cell r="O166">
            <v>0.5</v>
          </cell>
          <cell r="P166">
            <v>0.56000000000000005</v>
          </cell>
          <cell r="Q166">
            <v>0.59</v>
          </cell>
          <cell r="R166">
            <v>0.62</v>
          </cell>
          <cell r="S166">
            <v>0.65</v>
          </cell>
          <cell r="T166">
            <v>0.67</v>
          </cell>
        </row>
        <row r="167">
          <cell r="J167" t="str">
            <v>0301</v>
          </cell>
          <cell r="K167">
            <v>0.46</v>
          </cell>
          <cell r="L167">
            <v>0.54</v>
          </cell>
          <cell r="M167">
            <v>0.6</v>
          </cell>
          <cell r="N167">
            <v>0.64</v>
          </cell>
          <cell r="O167">
            <v>0.67</v>
          </cell>
          <cell r="P167">
            <v>0.71</v>
          </cell>
          <cell r="Q167">
            <v>0.74</v>
          </cell>
          <cell r="R167">
            <v>0.75</v>
          </cell>
          <cell r="S167">
            <v>0.78</v>
          </cell>
          <cell r="T167">
            <v>0.79</v>
          </cell>
        </row>
        <row r="168">
          <cell r="J168" t="str">
            <v>0302</v>
          </cell>
          <cell r="K168">
            <v>0.38</v>
          </cell>
          <cell r="L168">
            <v>0.46</v>
          </cell>
          <cell r="M168">
            <v>0.52</v>
          </cell>
          <cell r="N168">
            <v>0.57999999999999996</v>
          </cell>
          <cell r="O168">
            <v>0.62</v>
          </cell>
          <cell r="P168">
            <v>0.67</v>
          </cell>
          <cell r="Q168">
            <v>0.7</v>
          </cell>
          <cell r="R168">
            <v>0.72</v>
          </cell>
          <cell r="S168">
            <v>0.75</v>
          </cell>
          <cell r="T168">
            <v>0.77</v>
          </cell>
        </row>
        <row r="169">
          <cell r="J169" t="str">
            <v>0303</v>
          </cell>
          <cell r="K169">
            <v>0.32</v>
          </cell>
          <cell r="L169">
            <v>0.41</v>
          </cell>
          <cell r="M169">
            <v>0.47</v>
          </cell>
          <cell r="N169">
            <v>0.53</v>
          </cell>
          <cell r="O169">
            <v>0.56999999999999995</v>
          </cell>
          <cell r="P169">
            <v>0.63</v>
          </cell>
          <cell r="Q169">
            <v>0.67</v>
          </cell>
          <cell r="R169">
            <v>0.69</v>
          </cell>
          <cell r="S169">
            <v>0.73</v>
          </cell>
          <cell r="T169">
            <v>0.75</v>
          </cell>
        </row>
        <row r="170">
          <cell r="J170" t="str">
            <v>0304</v>
          </cell>
          <cell r="K170">
            <v>0.28000000000000003</v>
          </cell>
          <cell r="L170">
            <v>0.37</v>
          </cell>
          <cell r="M170">
            <v>0.43</v>
          </cell>
          <cell r="N170">
            <v>0.49</v>
          </cell>
          <cell r="O170">
            <v>0.54</v>
          </cell>
          <cell r="P170">
            <v>0.6</v>
          </cell>
          <cell r="Q170">
            <v>0.64</v>
          </cell>
          <cell r="R170">
            <v>0.67</v>
          </cell>
          <cell r="S170">
            <v>0.71</v>
          </cell>
          <cell r="T170">
            <v>0.73</v>
          </cell>
        </row>
        <row r="171">
          <cell r="J171" t="str">
            <v>0305</v>
          </cell>
          <cell r="K171">
            <v>0.44</v>
          </cell>
          <cell r="L171">
            <v>0.52</v>
          </cell>
          <cell r="M171">
            <v>0.56999999999999995</v>
          </cell>
          <cell r="N171">
            <v>0.62</v>
          </cell>
          <cell r="O171">
            <v>0.65</v>
          </cell>
          <cell r="P171">
            <v>0.69</v>
          </cell>
          <cell r="Q171">
            <v>0.72</v>
          </cell>
          <cell r="R171">
            <v>0.73</v>
          </cell>
          <cell r="S171">
            <v>0.76</v>
          </cell>
          <cell r="T171">
            <v>0.77</v>
          </cell>
        </row>
        <row r="172">
          <cell r="J172" t="str">
            <v>0306</v>
          </cell>
          <cell r="K172">
            <v>0.37</v>
          </cell>
          <cell r="L172">
            <v>0.45</v>
          </cell>
          <cell r="M172">
            <v>0.51</v>
          </cell>
          <cell r="N172">
            <v>0.56999999999999995</v>
          </cell>
          <cell r="O172">
            <v>0.6</v>
          </cell>
          <cell r="P172">
            <v>0.65</v>
          </cell>
          <cell r="Q172">
            <v>0.68</v>
          </cell>
          <cell r="R172">
            <v>0.71</v>
          </cell>
          <cell r="S172">
            <v>0.73</v>
          </cell>
          <cell r="T172">
            <v>0.75</v>
          </cell>
        </row>
        <row r="173">
          <cell r="J173" t="str">
            <v>0307</v>
          </cell>
          <cell r="K173">
            <v>0.32</v>
          </cell>
          <cell r="L173">
            <v>0.41</v>
          </cell>
          <cell r="M173">
            <v>0.47</v>
          </cell>
          <cell r="N173">
            <v>0.52</v>
          </cell>
          <cell r="O173">
            <v>0.56000000000000005</v>
          </cell>
          <cell r="P173">
            <v>0.62</v>
          </cell>
          <cell r="Q173">
            <v>0.66</v>
          </cell>
          <cell r="R173">
            <v>0.68</v>
          </cell>
          <cell r="S173">
            <v>0.71</v>
          </cell>
          <cell r="T173">
            <v>0.73</v>
          </cell>
        </row>
        <row r="174">
          <cell r="J174" t="str">
            <v>0308</v>
          </cell>
          <cell r="K174">
            <v>0.28000000000000003</v>
          </cell>
          <cell r="L174">
            <v>0.37</v>
          </cell>
          <cell r="M174">
            <v>0.43</v>
          </cell>
          <cell r="N174">
            <v>0.49</v>
          </cell>
          <cell r="O174">
            <v>0.53</v>
          </cell>
          <cell r="P174">
            <v>0.59</v>
          </cell>
          <cell r="Q174">
            <v>0.63</v>
          </cell>
          <cell r="R174">
            <v>0.66</v>
          </cell>
          <cell r="S174">
            <v>0.7</v>
          </cell>
          <cell r="T174">
            <v>0.72</v>
          </cell>
        </row>
        <row r="175">
          <cell r="J175" t="str">
            <v>0309</v>
          </cell>
          <cell r="K175">
            <v>0.43</v>
          </cell>
          <cell r="L175">
            <v>0.5</v>
          </cell>
          <cell r="M175">
            <v>0.55000000000000004</v>
          </cell>
          <cell r="N175">
            <v>0.6</v>
          </cell>
          <cell r="O175">
            <v>0.63</v>
          </cell>
          <cell r="P175">
            <v>0.67</v>
          </cell>
          <cell r="Q175">
            <v>0.7</v>
          </cell>
          <cell r="R175">
            <v>0.71</v>
          </cell>
          <cell r="S175">
            <v>0.74</v>
          </cell>
          <cell r="T175">
            <v>0.75</v>
          </cell>
        </row>
        <row r="176">
          <cell r="J176" t="str">
            <v>0310</v>
          </cell>
          <cell r="K176">
            <v>0.36</v>
          </cell>
          <cell r="L176">
            <v>0.44</v>
          </cell>
          <cell r="M176">
            <v>0.5</v>
          </cell>
          <cell r="N176">
            <v>0.55000000000000004</v>
          </cell>
          <cell r="O176">
            <v>0.59</v>
          </cell>
          <cell r="P176">
            <v>0.64</v>
          </cell>
          <cell r="Q176">
            <v>0.67</v>
          </cell>
          <cell r="R176">
            <v>0.69</v>
          </cell>
          <cell r="S176">
            <v>0.72</v>
          </cell>
          <cell r="T176">
            <v>0.73</v>
          </cell>
        </row>
        <row r="177">
          <cell r="J177" t="str">
            <v>0311</v>
          </cell>
          <cell r="K177">
            <v>0.31</v>
          </cell>
          <cell r="L177">
            <v>0.4</v>
          </cell>
          <cell r="M177">
            <v>0.46</v>
          </cell>
          <cell r="N177">
            <v>0.52</v>
          </cell>
          <cell r="O177">
            <v>0.56000000000000005</v>
          </cell>
          <cell r="P177">
            <v>0.61</v>
          </cell>
          <cell r="Q177">
            <v>0.64</v>
          </cell>
          <cell r="R177">
            <v>0.67</v>
          </cell>
          <cell r="S177">
            <v>0.7</v>
          </cell>
          <cell r="T177">
            <v>0.72</v>
          </cell>
        </row>
        <row r="178">
          <cell r="J178" t="str">
            <v>0312</v>
          </cell>
          <cell r="K178">
            <v>0.28000000000000003</v>
          </cell>
          <cell r="L178">
            <v>0.37</v>
          </cell>
          <cell r="M178">
            <v>0.43</v>
          </cell>
          <cell r="N178">
            <v>0.49</v>
          </cell>
          <cell r="O178">
            <v>0.53</v>
          </cell>
          <cell r="P178">
            <v>0.59</v>
          </cell>
          <cell r="Q178">
            <v>0.62</v>
          </cell>
          <cell r="R178">
            <v>0.65</v>
          </cell>
          <cell r="S178">
            <v>0.69</v>
          </cell>
          <cell r="T178">
            <v>0.71</v>
          </cell>
        </row>
        <row r="179">
          <cell r="J179" t="str">
            <v>0401</v>
          </cell>
          <cell r="K179">
            <v>0.27</v>
          </cell>
          <cell r="L179">
            <v>0.32</v>
          </cell>
          <cell r="M179">
            <v>0.35</v>
          </cell>
          <cell r="N179">
            <v>0.38</v>
          </cell>
          <cell r="O179">
            <v>0.4</v>
          </cell>
          <cell r="P179">
            <v>0.43</v>
          </cell>
          <cell r="Q179">
            <v>0.45</v>
          </cell>
          <cell r="R179">
            <v>0.46</v>
          </cell>
          <cell r="S179">
            <v>0.47</v>
          </cell>
          <cell r="T179">
            <v>0.48</v>
          </cell>
        </row>
        <row r="180">
          <cell r="J180" t="str">
            <v>0402</v>
          </cell>
          <cell r="K180">
            <v>0.22</v>
          </cell>
          <cell r="L180">
            <v>0.27</v>
          </cell>
          <cell r="M180">
            <v>0.3</v>
          </cell>
          <cell r="N180">
            <v>0.34</v>
          </cell>
          <cell r="O180">
            <v>0.36</v>
          </cell>
          <cell r="P180">
            <v>0.4</v>
          </cell>
          <cell r="Q180">
            <v>0.42</v>
          </cell>
          <cell r="R180">
            <v>0.43</v>
          </cell>
          <cell r="S180">
            <v>0.45</v>
          </cell>
          <cell r="T180">
            <v>0.47</v>
          </cell>
        </row>
        <row r="181">
          <cell r="J181" t="str">
            <v>0403</v>
          </cell>
          <cell r="K181">
            <v>0.18</v>
          </cell>
          <cell r="L181">
            <v>0.23</v>
          </cell>
          <cell r="M181">
            <v>0.27</v>
          </cell>
          <cell r="N181">
            <v>0.3</v>
          </cell>
          <cell r="O181">
            <v>0.33</v>
          </cell>
          <cell r="P181">
            <v>0.37</v>
          </cell>
          <cell r="Q181">
            <v>0.39</v>
          </cell>
          <cell r="R181">
            <v>0.41</v>
          </cell>
          <cell r="S181">
            <v>0.44</v>
          </cell>
          <cell r="T181">
            <v>0.45</v>
          </cell>
        </row>
        <row r="182">
          <cell r="J182" t="str">
            <v>0404</v>
          </cell>
          <cell r="K182">
            <v>0.15</v>
          </cell>
          <cell r="L182">
            <v>0.21</v>
          </cell>
          <cell r="M182">
            <v>0.24</v>
          </cell>
          <cell r="N182">
            <v>0.28000000000000003</v>
          </cell>
          <cell r="O182">
            <v>0.31</v>
          </cell>
          <cell r="P182">
            <v>0.35</v>
          </cell>
          <cell r="Q182">
            <v>0.37</v>
          </cell>
          <cell r="R182">
            <v>0.39</v>
          </cell>
          <cell r="S182">
            <v>0.42</v>
          </cell>
          <cell r="T182">
            <v>0.44</v>
          </cell>
        </row>
        <row r="183">
          <cell r="J183" t="str">
            <v>0405</v>
          </cell>
          <cell r="K183">
            <v>0.26</v>
          </cell>
          <cell r="L183">
            <v>0.31</v>
          </cell>
          <cell r="M183">
            <v>0.34</v>
          </cell>
          <cell r="N183">
            <v>0.37</v>
          </cell>
          <cell r="O183">
            <v>0.39</v>
          </cell>
          <cell r="P183">
            <v>0.41</v>
          </cell>
          <cell r="Q183">
            <v>0.43</v>
          </cell>
          <cell r="R183">
            <v>0.44</v>
          </cell>
          <cell r="S183">
            <v>0.46</v>
          </cell>
          <cell r="T183">
            <v>0.47</v>
          </cell>
        </row>
        <row r="184">
          <cell r="J184" t="str">
            <v>0406</v>
          </cell>
          <cell r="K184">
            <v>0.21</v>
          </cell>
          <cell r="L184">
            <v>0.26</v>
          </cell>
          <cell r="M184">
            <v>0.3</v>
          </cell>
          <cell r="N184">
            <v>0.33</v>
          </cell>
          <cell r="O184">
            <v>0.35</v>
          </cell>
          <cell r="P184">
            <v>0.39</v>
          </cell>
          <cell r="Q184">
            <v>0.41</v>
          </cell>
          <cell r="R184">
            <v>0.42</v>
          </cell>
          <cell r="S184">
            <v>0.44</v>
          </cell>
          <cell r="T184">
            <v>0.46</v>
          </cell>
        </row>
        <row r="185">
          <cell r="J185" t="str">
            <v>0407</v>
          </cell>
          <cell r="K185">
            <v>0.18</v>
          </cell>
          <cell r="L185">
            <v>0.23</v>
          </cell>
          <cell r="M185">
            <v>0.26</v>
          </cell>
          <cell r="N185">
            <v>0.3</v>
          </cell>
          <cell r="O185">
            <v>0.33</v>
          </cell>
          <cell r="P185">
            <v>0.36</v>
          </cell>
          <cell r="Q185">
            <v>0.39</v>
          </cell>
          <cell r="R185">
            <v>0.41</v>
          </cell>
          <cell r="S185">
            <v>0.43</v>
          </cell>
          <cell r="T185">
            <v>0.44</v>
          </cell>
        </row>
        <row r="186">
          <cell r="J186" t="str">
            <v>0408</v>
          </cell>
          <cell r="K186">
            <v>0.15</v>
          </cell>
          <cell r="L186">
            <v>0.2</v>
          </cell>
          <cell r="M186">
            <v>0.24</v>
          </cell>
          <cell r="N186">
            <v>0.28000000000000003</v>
          </cell>
          <cell r="O186">
            <v>0.3</v>
          </cell>
          <cell r="P186">
            <v>0.34</v>
          </cell>
          <cell r="Q186">
            <v>0.37</v>
          </cell>
          <cell r="R186">
            <v>0.39</v>
          </cell>
          <cell r="S186">
            <v>0.42</v>
          </cell>
          <cell r="T186">
            <v>0.43</v>
          </cell>
        </row>
        <row r="187">
          <cell r="J187" t="str">
            <v>0409</v>
          </cell>
          <cell r="K187">
            <v>0.25</v>
          </cell>
          <cell r="L187">
            <v>0.28999999999999998</v>
          </cell>
          <cell r="M187">
            <v>0.32</v>
          </cell>
          <cell r="N187">
            <v>0.35</v>
          </cell>
          <cell r="O187">
            <v>0.37</v>
          </cell>
          <cell r="P187">
            <v>0.4</v>
          </cell>
          <cell r="Q187">
            <v>0.42</v>
          </cell>
          <cell r="R187">
            <v>0.43</v>
          </cell>
          <cell r="S187">
            <v>0.45</v>
          </cell>
          <cell r="T187">
            <v>0.46</v>
          </cell>
        </row>
        <row r="188">
          <cell r="J188" t="str">
            <v>0410</v>
          </cell>
          <cell r="K188">
            <v>0.21</v>
          </cell>
          <cell r="L188">
            <v>0.25</v>
          </cell>
          <cell r="M188">
            <v>0.28999999999999998</v>
          </cell>
          <cell r="N188">
            <v>0.32</v>
          </cell>
          <cell r="O188">
            <v>0.34</v>
          </cell>
          <cell r="P188">
            <v>0.38</v>
          </cell>
          <cell r="Q188">
            <v>0.4</v>
          </cell>
          <cell r="R188">
            <v>0.41</v>
          </cell>
          <cell r="S188">
            <v>0.43</v>
          </cell>
          <cell r="T188">
            <v>0.45</v>
          </cell>
        </row>
        <row r="189">
          <cell r="J189" t="str">
            <v>0411</v>
          </cell>
          <cell r="K189">
            <v>0.18</v>
          </cell>
          <cell r="L189">
            <v>0.23</v>
          </cell>
          <cell r="M189">
            <v>0.26</v>
          </cell>
          <cell r="N189">
            <v>0.3</v>
          </cell>
          <cell r="O189">
            <v>0.32</v>
          </cell>
          <cell r="P189">
            <v>0.36</v>
          </cell>
          <cell r="Q189">
            <v>0.38</v>
          </cell>
          <cell r="R189">
            <v>0.4</v>
          </cell>
          <cell r="S189">
            <v>0.42</v>
          </cell>
          <cell r="T189">
            <v>0.44</v>
          </cell>
        </row>
        <row r="190">
          <cell r="J190" t="str">
            <v>0412</v>
          </cell>
          <cell r="K190">
            <v>0.15</v>
          </cell>
          <cell r="L190">
            <v>0.2</v>
          </cell>
          <cell r="M190">
            <v>0.24</v>
          </cell>
          <cell r="N190">
            <v>0.27</v>
          </cell>
          <cell r="O190">
            <v>0.3</v>
          </cell>
          <cell r="P190">
            <v>0.34</v>
          </cell>
          <cell r="Q190">
            <v>0.36</v>
          </cell>
          <cell r="R190">
            <v>0.38</v>
          </cell>
          <cell r="S190">
            <v>0.41</v>
          </cell>
          <cell r="T190">
            <v>0.43</v>
          </cell>
        </row>
        <row r="191">
          <cell r="J191" t="str">
            <v>0501</v>
          </cell>
          <cell r="K191">
            <v>0.36</v>
          </cell>
          <cell r="L191">
            <v>0.42</v>
          </cell>
          <cell r="M191">
            <v>0.46</v>
          </cell>
          <cell r="N191">
            <v>0.49</v>
          </cell>
          <cell r="O191">
            <v>0.51</v>
          </cell>
          <cell r="P191">
            <v>0.53</v>
          </cell>
          <cell r="Q191">
            <v>0.55000000000000004</v>
          </cell>
          <cell r="R191">
            <v>0.56000000000000005</v>
          </cell>
          <cell r="S191">
            <v>0.57999999999999996</v>
          </cell>
          <cell r="T191">
            <v>0.59</v>
          </cell>
        </row>
        <row r="192">
          <cell r="J192" t="str">
            <v>0502</v>
          </cell>
          <cell r="K192">
            <v>0.3</v>
          </cell>
          <cell r="L192">
            <v>0.37</v>
          </cell>
          <cell r="M192">
            <v>0.41</v>
          </cell>
          <cell r="N192">
            <v>0.44</v>
          </cell>
          <cell r="O192">
            <v>0.47</v>
          </cell>
          <cell r="P192">
            <v>0.5</v>
          </cell>
          <cell r="Q192">
            <v>0.52</v>
          </cell>
          <cell r="R192">
            <v>0.54</v>
          </cell>
          <cell r="S192">
            <v>0.56000000000000005</v>
          </cell>
          <cell r="T192">
            <v>0.56999999999999995</v>
          </cell>
        </row>
        <row r="193">
          <cell r="J193" t="str">
            <v>0503</v>
          </cell>
          <cell r="K193">
            <v>0.26</v>
          </cell>
          <cell r="L193">
            <v>0.33</v>
          </cell>
          <cell r="M193">
            <v>0.37</v>
          </cell>
          <cell r="N193">
            <v>0.41</v>
          </cell>
          <cell r="O193">
            <v>0.44</v>
          </cell>
          <cell r="P193">
            <v>0.48</v>
          </cell>
          <cell r="Q193">
            <v>0.5</v>
          </cell>
          <cell r="R193">
            <v>0.52</v>
          </cell>
          <cell r="S193">
            <v>0.54</v>
          </cell>
          <cell r="T193">
            <v>0.56000000000000005</v>
          </cell>
        </row>
        <row r="194">
          <cell r="J194" t="str">
            <v>0504</v>
          </cell>
          <cell r="K194">
            <v>0.24</v>
          </cell>
          <cell r="L194">
            <v>0.3</v>
          </cell>
          <cell r="M194">
            <v>0.34</v>
          </cell>
          <cell r="N194">
            <v>0.38</v>
          </cell>
          <cell r="O194">
            <v>0.41</v>
          </cell>
          <cell r="P194">
            <v>0.45</v>
          </cell>
          <cell r="Q194">
            <v>0.48</v>
          </cell>
          <cell r="R194">
            <v>0.5</v>
          </cell>
          <cell r="S194">
            <v>0.53</v>
          </cell>
          <cell r="T194">
            <v>0.54</v>
          </cell>
        </row>
        <row r="195">
          <cell r="J195" t="str">
            <v>0505</v>
          </cell>
          <cell r="K195">
            <v>0.35</v>
          </cell>
          <cell r="L195">
            <v>0.41</v>
          </cell>
          <cell r="M195">
            <v>0.44</v>
          </cell>
          <cell r="N195">
            <v>0.47</v>
          </cell>
          <cell r="O195">
            <v>0.49</v>
          </cell>
          <cell r="P195">
            <v>0.52</v>
          </cell>
          <cell r="Q195">
            <v>0.54</v>
          </cell>
          <cell r="R195">
            <v>0.55000000000000004</v>
          </cell>
          <cell r="S195">
            <v>0.56000000000000005</v>
          </cell>
          <cell r="T195">
            <v>0.56999999999999995</v>
          </cell>
        </row>
        <row r="196">
          <cell r="J196" t="str">
            <v>0506</v>
          </cell>
          <cell r="K196">
            <v>0.3</v>
          </cell>
          <cell r="L196">
            <v>0.36</v>
          </cell>
          <cell r="M196">
            <v>0.4</v>
          </cell>
          <cell r="N196">
            <v>0.43</v>
          </cell>
          <cell r="O196">
            <v>0.46</v>
          </cell>
          <cell r="P196">
            <v>0.49</v>
          </cell>
          <cell r="Q196">
            <v>0.51</v>
          </cell>
          <cell r="R196">
            <v>0.53</v>
          </cell>
          <cell r="S196">
            <v>0.55000000000000004</v>
          </cell>
          <cell r="T196">
            <v>0.56000000000000005</v>
          </cell>
        </row>
        <row r="197">
          <cell r="J197" t="str">
            <v>0507</v>
          </cell>
          <cell r="K197">
            <v>0.26</v>
          </cell>
          <cell r="L197">
            <v>0.32</v>
          </cell>
          <cell r="M197">
            <v>0.37</v>
          </cell>
          <cell r="N197">
            <v>0.41</v>
          </cell>
          <cell r="O197">
            <v>0.43</v>
          </cell>
          <cell r="P197">
            <v>0.47</v>
          </cell>
          <cell r="Q197">
            <v>0.49</v>
          </cell>
          <cell r="R197">
            <v>0.51</v>
          </cell>
          <cell r="S197">
            <v>0.53</v>
          </cell>
          <cell r="T197">
            <v>0.55000000000000004</v>
          </cell>
        </row>
        <row r="198">
          <cell r="J198" t="str">
            <v>0508</v>
          </cell>
          <cell r="K198">
            <v>0.24</v>
          </cell>
          <cell r="L198">
            <v>0.3</v>
          </cell>
          <cell r="M198">
            <v>0.34</v>
          </cell>
          <cell r="N198">
            <v>0.38</v>
          </cell>
          <cell r="O198">
            <v>0.41</v>
          </cell>
          <cell r="P198">
            <v>0.45</v>
          </cell>
          <cell r="Q198">
            <v>0.48</v>
          </cell>
          <cell r="R198">
            <v>0.49</v>
          </cell>
          <cell r="S198">
            <v>0.52</v>
          </cell>
          <cell r="T198">
            <v>0.54</v>
          </cell>
        </row>
        <row r="199">
          <cell r="J199" t="str">
            <v>0509</v>
          </cell>
          <cell r="K199">
            <v>0.34</v>
          </cell>
          <cell r="L199">
            <v>0.39</v>
          </cell>
          <cell r="M199">
            <v>0.43</v>
          </cell>
          <cell r="N199">
            <v>0.46</v>
          </cell>
          <cell r="O199">
            <v>0.48</v>
          </cell>
          <cell r="P199">
            <v>0.5</v>
          </cell>
          <cell r="Q199">
            <v>0.52</v>
          </cell>
          <cell r="R199">
            <v>0.53</v>
          </cell>
          <cell r="S199">
            <v>0.55000000000000004</v>
          </cell>
          <cell r="T199">
            <v>0.56000000000000005</v>
          </cell>
        </row>
        <row r="200">
          <cell r="J200" t="str">
            <v>0510</v>
          </cell>
          <cell r="K200">
            <v>0.28999999999999998</v>
          </cell>
          <cell r="L200">
            <v>0.35</v>
          </cell>
          <cell r="M200">
            <v>0.39</v>
          </cell>
          <cell r="N200">
            <v>0.43</v>
          </cell>
          <cell r="O200">
            <v>0.45</v>
          </cell>
          <cell r="P200">
            <v>0.48</v>
          </cell>
          <cell r="Q200">
            <v>0.5</v>
          </cell>
          <cell r="R200">
            <v>0.52</v>
          </cell>
          <cell r="S200">
            <v>0.54</v>
          </cell>
          <cell r="T200">
            <v>0.55000000000000004</v>
          </cell>
        </row>
        <row r="201">
          <cell r="J201" t="str">
            <v>0511</v>
          </cell>
          <cell r="K201">
            <v>0.26</v>
          </cell>
          <cell r="L201">
            <v>0.32</v>
          </cell>
          <cell r="M201">
            <v>0.36</v>
          </cell>
          <cell r="N201">
            <v>0.4</v>
          </cell>
          <cell r="O201">
            <v>0.43</v>
          </cell>
          <cell r="P201">
            <v>0.46</v>
          </cell>
          <cell r="Q201">
            <v>0.49</v>
          </cell>
          <cell r="R201">
            <v>0.5</v>
          </cell>
          <cell r="S201">
            <v>0.52</v>
          </cell>
          <cell r="T201">
            <v>0.54</v>
          </cell>
        </row>
        <row r="202">
          <cell r="J202" t="str">
            <v>0512</v>
          </cell>
          <cell r="K202">
            <v>0.24</v>
          </cell>
          <cell r="L202">
            <v>0.3</v>
          </cell>
          <cell r="M202">
            <v>0.34</v>
          </cell>
          <cell r="N202">
            <v>0.38</v>
          </cell>
          <cell r="O202">
            <v>0.41</v>
          </cell>
          <cell r="P202">
            <v>0.44</v>
          </cell>
          <cell r="Q202">
            <v>0.47</v>
          </cell>
          <cell r="R202">
            <v>0.49</v>
          </cell>
          <cell r="S202">
            <v>0.51</v>
          </cell>
          <cell r="T202">
            <v>0.53</v>
          </cell>
        </row>
        <row r="203">
          <cell r="J203" t="str">
            <v>0601</v>
          </cell>
          <cell r="K203">
            <v>0.44</v>
          </cell>
          <cell r="L203">
            <v>0.52</v>
          </cell>
          <cell r="M203">
            <v>0.56999999999999995</v>
          </cell>
          <cell r="N203">
            <v>0.63</v>
          </cell>
          <cell r="O203">
            <v>0.66</v>
          </cell>
          <cell r="P203">
            <v>0.72</v>
          </cell>
          <cell r="Q203">
            <v>0.75</v>
          </cell>
          <cell r="R203">
            <v>0.78</v>
          </cell>
          <cell r="S203">
            <v>0.81</v>
          </cell>
          <cell r="T203">
            <v>0.83</v>
          </cell>
        </row>
        <row r="204">
          <cell r="J204" t="str">
            <v>0602</v>
          </cell>
          <cell r="K204">
            <v>0.32</v>
          </cell>
          <cell r="L204">
            <v>0.41</v>
          </cell>
          <cell r="M204">
            <v>0.47</v>
          </cell>
          <cell r="N204">
            <v>0.53</v>
          </cell>
          <cell r="O204">
            <v>0.57999999999999996</v>
          </cell>
          <cell r="P204">
            <v>0.64</v>
          </cell>
          <cell r="Q204">
            <v>0.68</v>
          </cell>
          <cell r="R204">
            <v>0.72</v>
          </cell>
          <cell r="S204">
            <v>0.76</v>
          </cell>
          <cell r="T204">
            <v>0.79</v>
          </cell>
        </row>
        <row r="205">
          <cell r="J205" t="str">
            <v>0603</v>
          </cell>
          <cell r="K205">
            <v>0.26</v>
          </cell>
          <cell r="L205">
            <v>0.34</v>
          </cell>
          <cell r="M205">
            <v>0.4</v>
          </cell>
          <cell r="N205">
            <v>0.46</v>
          </cell>
          <cell r="O205">
            <v>0.51</v>
          </cell>
          <cell r="P205">
            <v>0.57999999999999996</v>
          </cell>
          <cell r="Q205">
            <v>0.63</v>
          </cell>
          <cell r="R205">
            <v>0.66</v>
          </cell>
          <cell r="S205">
            <v>0.72</v>
          </cell>
          <cell r="T205">
            <v>0.75</v>
          </cell>
        </row>
        <row r="206">
          <cell r="J206" t="str">
            <v>0604</v>
          </cell>
          <cell r="K206">
            <v>0.21</v>
          </cell>
          <cell r="L206">
            <v>0.28000000000000003</v>
          </cell>
          <cell r="M206">
            <v>0.34</v>
          </cell>
          <cell r="N206">
            <v>0.4</v>
          </cell>
          <cell r="O206">
            <v>0.45</v>
          </cell>
          <cell r="P206">
            <v>0.52</v>
          </cell>
          <cell r="Q206">
            <v>0.57999999999999996</v>
          </cell>
          <cell r="R206">
            <v>0.62</v>
          </cell>
          <cell r="S206">
            <v>0.68</v>
          </cell>
          <cell r="T206">
            <v>0.72</v>
          </cell>
        </row>
        <row r="207">
          <cell r="J207" t="str">
            <v>0605</v>
          </cell>
          <cell r="K207">
            <v>0.4</v>
          </cell>
          <cell r="L207">
            <v>0.47</v>
          </cell>
          <cell r="M207">
            <v>0.52</v>
          </cell>
          <cell r="N207">
            <v>0.56999999999999995</v>
          </cell>
          <cell r="O207">
            <v>0.6</v>
          </cell>
          <cell r="P207">
            <v>0.65</v>
          </cell>
          <cell r="Q207">
            <v>0.69</v>
          </cell>
          <cell r="R207">
            <v>0.71</v>
          </cell>
          <cell r="S207">
            <v>0.74</v>
          </cell>
          <cell r="T207">
            <v>0.77</v>
          </cell>
        </row>
        <row r="208">
          <cell r="J208" t="str">
            <v>0606</v>
          </cell>
          <cell r="K208">
            <v>0.3</v>
          </cell>
          <cell r="L208">
            <v>0.38</v>
          </cell>
          <cell r="M208">
            <v>0.43</v>
          </cell>
          <cell r="N208">
            <v>0.49</v>
          </cell>
          <cell r="O208">
            <v>0.53</v>
          </cell>
          <cell r="P208">
            <v>0.59</v>
          </cell>
          <cell r="Q208">
            <v>0.63</v>
          </cell>
          <cell r="R208">
            <v>0.66</v>
          </cell>
          <cell r="S208">
            <v>0.7</v>
          </cell>
          <cell r="T208">
            <v>0.73</v>
          </cell>
        </row>
        <row r="209">
          <cell r="J209" t="str">
            <v>0607</v>
          </cell>
          <cell r="K209">
            <v>0.24</v>
          </cell>
          <cell r="L209">
            <v>0.32</v>
          </cell>
          <cell r="M209">
            <v>0.37</v>
          </cell>
          <cell r="N209">
            <v>0.43</v>
          </cell>
          <cell r="O209">
            <v>0.47</v>
          </cell>
          <cell r="P209">
            <v>0.54</v>
          </cell>
          <cell r="Q209">
            <v>0.57999999999999996</v>
          </cell>
          <cell r="R209">
            <v>0.62</v>
          </cell>
          <cell r="S209">
            <v>0.67</v>
          </cell>
          <cell r="T209">
            <v>0.7</v>
          </cell>
        </row>
        <row r="210">
          <cell r="J210" t="str">
            <v>0608</v>
          </cell>
          <cell r="K210">
            <v>0.19</v>
          </cell>
          <cell r="L210">
            <v>0.27</v>
          </cell>
          <cell r="M210">
            <v>0.32</v>
          </cell>
          <cell r="N210">
            <v>0.38</v>
          </cell>
          <cell r="O210">
            <v>0.42</v>
          </cell>
          <cell r="P210">
            <v>0.49</v>
          </cell>
          <cell r="Q210">
            <v>0.54</v>
          </cell>
          <cell r="R210">
            <v>58</v>
          </cell>
          <cell r="S210">
            <v>0.63</v>
          </cell>
          <cell r="T210">
            <v>0.67</v>
          </cell>
        </row>
        <row r="211">
          <cell r="J211" t="str">
            <v>0609</v>
          </cell>
          <cell r="K211">
            <v>0.36</v>
          </cell>
          <cell r="L211">
            <v>0.42</v>
          </cell>
          <cell r="M211">
            <v>0.47</v>
          </cell>
          <cell r="N211">
            <v>0.51</v>
          </cell>
          <cell r="O211">
            <v>0.55000000000000004</v>
          </cell>
          <cell r="P211">
            <v>0.59</v>
          </cell>
          <cell r="Q211">
            <v>0.63</v>
          </cell>
          <cell r="R211">
            <v>0.65</v>
          </cell>
          <cell r="S211">
            <v>0.68</v>
          </cell>
          <cell r="T211">
            <v>0.7</v>
          </cell>
        </row>
        <row r="212">
          <cell r="J212" t="str">
            <v>0610</v>
          </cell>
          <cell r="K212">
            <v>0.28000000000000003</v>
          </cell>
          <cell r="L212">
            <v>0.35</v>
          </cell>
          <cell r="M212">
            <v>0.4</v>
          </cell>
          <cell r="N212">
            <v>0.45</v>
          </cell>
          <cell r="O212">
            <v>0.49</v>
          </cell>
          <cell r="P212">
            <v>0.54</v>
          </cell>
          <cell r="Q212">
            <v>0.57999999999999996</v>
          </cell>
          <cell r="R212">
            <v>0.61</v>
          </cell>
          <cell r="S212">
            <v>0.65</v>
          </cell>
          <cell r="T212">
            <v>0.68</v>
          </cell>
        </row>
        <row r="213">
          <cell r="J213" t="str">
            <v>0611</v>
          </cell>
          <cell r="K213">
            <v>0.22</v>
          </cell>
          <cell r="L213">
            <v>0.28999999999999998</v>
          </cell>
          <cell r="M213">
            <v>0.34</v>
          </cell>
          <cell r="N213">
            <v>0.4</v>
          </cell>
          <cell r="O213">
            <v>0.44</v>
          </cell>
          <cell r="P213">
            <v>0.5</v>
          </cell>
          <cell r="Q213">
            <v>54</v>
          </cell>
          <cell r="R213">
            <v>0.56999999999999995</v>
          </cell>
          <cell r="S213">
            <v>0.62</v>
          </cell>
          <cell r="T213">
            <v>0.65</v>
          </cell>
        </row>
        <row r="214">
          <cell r="J214" t="str">
            <v>0612</v>
          </cell>
          <cell r="K214">
            <v>0.18</v>
          </cell>
          <cell r="L214">
            <v>0.25</v>
          </cell>
          <cell r="M214">
            <v>0.3</v>
          </cell>
          <cell r="N214">
            <v>0.35</v>
          </cell>
          <cell r="O214">
            <v>0.4</v>
          </cell>
          <cell r="P214">
            <v>0.46</v>
          </cell>
          <cell r="Q214">
            <v>0.51</v>
          </cell>
          <cell r="R214">
            <v>0.54</v>
          </cell>
          <cell r="S214">
            <v>0.59</v>
          </cell>
          <cell r="T214">
            <v>0.62</v>
          </cell>
        </row>
        <row r="215">
          <cell r="J215" t="str">
            <v>0701</v>
          </cell>
          <cell r="K215">
            <v>0.46</v>
          </cell>
          <cell r="L215">
            <v>0.54</v>
          </cell>
          <cell r="M215">
            <v>0.6</v>
          </cell>
          <cell r="N215">
            <v>0.65</v>
          </cell>
          <cell r="O215">
            <v>0.69</v>
          </cell>
          <cell r="P215">
            <v>0.74</v>
          </cell>
          <cell r="Q215">
            <v>0.77</v>
          </cell>
          <cell r="R215">
            <v>0.79</v>
          </cell>
          <cell r="S215">
            <v>0.82</v>
          </cell>
          <cell r="T215">
            <v>0.84</v>
          </cell>
        </row>
        <row r="216">
          <cell r="J216" t="str">
            <v>0702</v>
          </cell>
          <cell r="K216">
            <v>0.35</v>
          </cell>
          <cell r="L216">
            <v>0.44</v>
          </cell>
          <cell r="M216">
            <v>0.51</v>
          </cell>
          <cell r="N216">
            <v>0.56999999999999995</v>
          </cell>
          <cell r="O216">
            <v>0.61</v>
          </cell>
          <cell r="P216">
            <v>0.68</v>
          </cell>
          <cell r="Q216">
            <v>0.72</v>
          </cell>
          <cell r="R216">
            <v>0.75</v>
          </cell>
          <cell r="S216">
            <v>0.79</v>
          </cell>
          <cell r="T216">
            <v>0.81</v>
          </cell>
        </row>
        <row r="217">
          <cell r="J217" t="str">
            <v>0703</v>
          </cell>
          <cell r="K217">
            <v>0.28000000000000003</v>
          </cell>
          <cell r="L217">
            <v>0.37</v>
          </cell>
          <cell r="M217">
            <v>0.44</v>
          </cell>
          <cell r="N217">
            <v>0.5</v>
          </cell>
          <cell r="O217">
            <v>0.55000000000000004</v>
          </cell>
          <cell r="P217">
            <v>0.62</v>
          </cell>
          <cell r="Q217">
            <v>0.67</v>
          </cell>
          <cell r="R217">
            <v>0.71</v>
          </cell>
          <cell r="S217">
            <v>0.75</v>
          </cell>
          <cell r="T217">
            <v>0.78</v>
          </cell>
        </row>
        <row r="218">
          <cell r="J218" t="str">
            <v>0704</v>
          </cell>
          <cell r="K218">
            <v>0.24</v>
          </cell>
          <cell r="L218">
            <v>0.32</v>
          </cell>
          <cell r="M218">
            <v>0.39</v>
          </cell>
          <cell r="N218">
            <v>0.45</v>
          </cell>
          <cell r="O218">
            <v>0.5</v>
          </cell>
          <cell r="P218">
            <v>0.57999999999999996</v>
          </cell>
          <cell r="Q218">
            <v>0.63</v>
          </cell>
          <cell r="R218">
            <v>0.67</v>
          </cell>
          <cell r="S218">
            <v>0.72</v>
          </cell>
          <cell r="T218">
            <v>0.76</v>
          </cell>
        </row>
        <row r="219">
          <cell r="J219" t="str">
            <v>0705</v>
          </cell>
          <cell r="K219">
            <v>0.43</v>
          </cell>
          <cell r="L219">
            <v>0.51</v>
          </cell>
          <cell r="M219">
            <v>0.56999999999999995</v>
          </cell>
          <cell r="N219">
            <v>0.62</v>
          </cell>
          <cell r="O219">
            <v>0.66</v>
          </cell>
          <cell r="P219">
            <v>0.71</v>
          </cell>
          <cell r="Q219">
            <v>0.74</v>
          </cell>
          <cell r="R219">
            <v>0.77</v>
          </cell>
          <cell r="S219">
            <v>0.8</v>
          </cell>
          <cell r="T219">
            <v>0.82</v>
          </cell>
        </row>
        <row r="220">
          <cell r="J220" t="str">
            <v>0706</v>
          </cell>
          <cell r="K220">
            <v>0.34</v>
          </cell>
          <cell r="L220">
            <v>0.43</v>
          </cell>
          <cell r="M220">
            <v>0.49</v>
          </cell>
          <cell r="N220">
            <v>0.55000000000000004</v>
          </cell>
          <cell r="O220">
            <v>0.59</v>
          </cell>
          <cell r="P220">
            <v>0.66</v>
          </cell>
          <cell r="Q220">
            <v>0.7</v>
          </cell>
          <cell r="R220">
            <v>0.73</v>
          </cell>
          <cell r="S220">
            <v>0.77</v>
          </cell>
          <cell r="T220">
            <v>0.79</v>
          </cell>
        </row>
        <row r="221">
          <cell r="J221" t="str">
            <v>0707</v>
          </cell>
          <cell r="K221">
            <v>0.28000000000000003</v>
          </cell>
          <cell r="L221">
            <v>0.37</v>
          </cell>
          <cell r="M221">
            <v>0.43</v>
          </cell>
          <cell r="N221">
            <v>0.49</v>
          </cell>
          <cell r="O221">
            <v>0.54</v>
          </cell>
          <cell r="P221">
            <v>0.61</v>
          </cell>
          <cell r="Q221">
            <v>0.66</v>
          </cell>
          <cell r="R221">
            <v>0.69</v>
          </cell>
          <cell r="S221">
            <v>0.71</v>
          </cell>
          <cell r="T221">
            <v>0.74</v>
          </cell>
        </row>
        <row r="222">
          <cell r="J222" t="str">
            <v>0708</v>
          </cell>
          <cell r="K222">
            <v>0.24</v>
          </cell>
          <cell r="L222">
            <v>0.32</v>
          </cell>
          <cell r="M222">
            <v>0.38</v>
          </cell>
          <cell r="N222">
            <v>0.45</v>
          </cell>
          <cell r="O222">
            <v>0.5</v>
          </cell>
          <cell r="P222">
            <v>0.56999999999999995</v>
          </cell>
          <cell r="Q222">
            <v>0.62</v>
          </cell>
          <cell r="R222">
            <v>0.66</v>
          </cell>
          <cell r="S222">
            <v>0.71</v>
          </cell>
          <cell r="T222">
            <v>0.74</v>
          </cell>
        </row>
        <row r="223">
          <cell r="J223" t="str">
            <v>0709</v>
          </cell>
          <cell r="K223">
            <v>0.41</v>
          </cell>
          <cell r="L223">
            <v>0.49</v>
          </cell>
          <cell r="M223">
            <v>0.54</v>
          </cell>
          <cell r="N223">
            <v>0.59</v>
          </cell>
          <cell r="O223">
            <v>0.63</v>
          </cell>
          <cell r="P223">
            <v>0.68</v>
          </cell>
          <cell r="Q223">
            <v>0.72</v>
          </cell>
          <cell r="R223">
            <v>0.74</v>
          </cell>
          <cell r="S223">
            <v>0.77</v>
          </cell>
          <cell r="T223">
            <v>0.79</v>
          </cell>
        </row>
        <row r="224">
          <cell r="J224" t="str">
            <v>0710</v>
          </cell>
          <cell r="K224">
            <v>0.32</v>
          </cell>
          <cell r="L224">
            <v>0.42</v>
          </cell>
          <cell r="M224">
            <v>0.48</v>
          </cell>
          <cell r="N224">
            <v>0.53</v>
          </cell>
          <cell r="O224">
            <v>0.57999999999999996</v>
          </cell>
          <cell r="P224">
            <v>0.64</v>
          </cell>
          <cell r="Q224">
            <v>0.68</v>
          </cell>
          <cell r="R224">
            <v>0.71</v>
          </cell>
          <cell r="S224">
            <v>0.75</v>
          </cell>
          <cell r="T224">
            <v>0.77</v>
          </cell>
        </row>
        <row r="225">
          <cell r="J225" t="str">
            <v>0711</v>
          </cell>
          <cell r="K225">
            <v>0.28000000000000003</v>
          </cell>
          <cell r="L225">
            <v>0.36</v>
          </cell>
          <cell r="M225">
            <v>0.42</v>
          </cell>
          <cell r="N225">
            <v>0.48</v>
          </cell>
          <cell r="O225">
            <v>0.53</v>
          </cell>
          <cell r="P225">
            <v>0.6</v>
          </cell>
          <cell r="Q225">
            <v>0.64</v>
          </cell>
          <cell r="R225">
            <v>0.68</v>
          </cell>
          <cell r="S225">
            <v>0.72</v>
          </cell>
          <cell r="T225">
            <v>0.75</v>
          </cell>
        </row>
        <row r="226">
          <cell r="J226" t="str">
            <v>0712</v>
          </cell>
          <cell r="K226">
            <v>0.23</v>
          </cell>
          <cell r="L226">
            <v>0.32</v>
          </cell>
          <cell r="M226">
            <v>0.38</v>
          </cell>
          <cell r="N226">
            <v>0.44</v>
          </cell>
          <cell r="O226">
            <v>0.49</v>
          </cell>
          <cell r="P226">
            <v>0.56000000000000005</v>
          </cell>
          <cell r="Q226">
            <v>0.61</v>
          </cell>
          <cell r="R226">
            <v>0.65</v>
          </cell>
          <cell r="S226">
            <v>0.7</v>
          </cell>
          <cell r="T226">
            <v>0.73</v>
          </cell>
        </row>
        <row r="227">
          <cell r="J227" t="str">
            <v>0801</v>
          </cell>
          <cell r="K227">
            <v>0.4</v>
          </cell>
          <cell r="L227">
            <v>0.47</v>
          </cell>
          <cell r="M227">
            <v>0.52</v>
          </cell>
          <cell r="N227">
            <v>0.56999999999999995</v>
          </cell>
          <cell r="O227">
            <v>0.61</v>
          </cell>
          <cell r="P227">
            <v>0.65</v>
          </cell>
          <cell r="Q227">
            <v>0.69</v>
          </cell>
          <cell r="R227">
            <v>0.71</v>
          </cell>
          <cell r="S227">
            <v>0.74</v>
          </cell>
          <cell r="T227">
            <v>0.76</v>
          </cell>
        </row>
        <row r="228">
          <cell r="J228" t="str">
            <v>0802</v>
          </cell>
          <cell r="K228">
            <v>0.3</v>
          </cell>
          <cell r="L228">
            <v>0.38</v>
          </cell>
          <cell r="M228">
            <v>0.43</v>
          </cell>
          <cell r="N228">
            <v>0.49</v>
          </cell>
          <cell r="O228">
            <v>0.53</v>
          </cell>
          <cell r="P228">
            <v>0.59</v>
          </cell>
          <cell r="Q228">
            <v>0.63</v>
          </cell>
          <cell r="R228">
            <v>0.66</v>
          </cell>
          <cell r="S228">
            <v>0.69</v>
          </cell>
          <cell r="T228">
            <v>0.72</v>
          </cell>
        </row>
        <row r="229">
          <cell r="J229" t="str">
            <v>0803</v>
          </cell>
          <cell r="K229">
            <v>0.24</v>
          </cell>
          <cell r="L229">
            <v>0.31</v>
          </cell>
          <cell r="M229">
            <v>0.37</v>
          </cell>
          <cell r="N229">
            <v>0.42</v>
          </cell>
          <cell r="O229">
            <v>0.46</v>
          </cell>
          <cell r="P229">
            <v>0.53</v>
          </cell>
          <cell r="Q229">
            <v>0.56999999999999995</v>
          </cell>
          <cell r="R229">
            <v>0.61</v>
          </cell>
          <cell r="S229">
            <v>0.66</v>
          </cell>
          <cell r="T229">
            <v>0.69</v>
          </cell>
        </row>
        <row r="230">
          <cell r="J230" t="str">
            <v>0804</v>
          </cell>
          <cell r="K230">
            <v>0.19</v>
          </cell>
          <cell r="L230">
            <v>0.26</v>
          </cell>
          <cell r="M230">
            <v>0.31</v>
          </cell>
          <cell r="N230">
            <v>0.37</v>
          </cell>
          <cell r="O230">
            <v>0.41</v>
          </cell>
          <cell r="P230">
            <v>0.48</v>
          </cell>
          <cell r="Q230">
            <v>0.53</v>
          </cell>
          <cell r="R230">
            <v>0.56999999999999995</v>
          </cell>
          <cell r="S230">
            <v>0.62</v>
          </cell>
          <cell r="T230">
            <v>0.66</v>
          </cell>
        </row>
        <row r="231">
          <cell r="J231" t="str">
            <v>0805</v>
          </cell>
          <cell r="K231">
            <v>0.35</v>
          </cell>
          <cell r="L231">
            <v>0.41</v>
          </cell>
          <cell r="M231">
            <v>0.45</v>
          </cell>
          <cell r="N231">
            <v>0.5</v>
          </cell>
          <cell r="O231">
            <v>0.53</v>
          </cell>
          <cell r="P231">
            <v>0.56999999999999995</v>
          </cell>
          <cell r="Q231">
            <v>0.6</v>
          </cell>
          <cell r="R231">
            <v>0.62</v>
          </cell>
          <cell r="S231">
            <v>0.65</v>
          </cell>
          <cell r="T231">
            <v>0.67</v>
          </cell>
        </row>
        <row r="232">
          <cell r="J232" t="str">
            <v>0806</v>
          </cell>
          <cell r="K232">
            <v>0.27</v>
          </cell>
          <cell r="L232">
            <v>0.33</v>
          </cell>
          <cell r="M232">
            <v>0.38</v>
          </cell>
          <cell r="N232">
            <v>0.43</v>
          </cell>
          <cell r="O232">
            <v>0.47</v>
          </cell>
          <cell r="P232">
            <v>0.52</v>
          </cell>
          <cell r="Q232">
            <v>0.55000000000000004</v>
          </cell>
          <cell r="R232">
            <v>0.57999999999999996</v>
          </cell>
          <cell r="S232">
            <v>0.62</v>
          </cell>
          <cell r="T232">
            <v>0.64</v>
          </cell>
        </row>
        <row r="233">
          <cell r="J233" t="str">
            <v>0807</v>
          </cell>
          <cell r="K233">
            <v>0.21</v>
          </cell>
          <cell r="L233">
            <v>0.28000000000000003</v>
          </cell>
          <cell r="M233">
            <v>0.33</v>
          </cell>
          <cell r="N233">
            <v>0.38</v>
          </cell>
          <cell r="O233">
            <v>0.41</v>
          </cell>
          <cell r="P233">
            <v>0.47</v>
          </cell>
          <cell r="Q233">
            <v>0.51</v>
          </cell>
          <cell r="R233">
            <v>0.54</v>
          </cell>
          <cell r="S233">
            <v>0.59</v>
          </cell>
          <cell r="T233">
            <v>0.61</v>
          </cell>
        </row>
        <row r="234">
          <cell r="J234" t="str">
            <v>0808</v>
          </cell>
          <cell r="K234">
            <v>0.17</v>
          </cell>
          <cell r="L234">
            <v>0.24</v>
          </cell>
          <cell r="M234">
            <v>0.28000000000000003</v>
          </cell>
          <cell r="N234">
            <v>0.33</v>
          </cell>
          <cell r="O234">
            <v>0.37</v>
          </cell>
          <cell r="P234">
            <v>0.43</v>
          </cell>
          <cell r="Q234">
            <v>0.48</v>
          </cell>
          <cell r="R234">
            <v>0.51</v>
          </cell>
          <cell r="S234">
            <v>0.56000000000000005</v>
          </cell>
          <cell r="T234">
            <v>0.59</v>
          </cell>
        </row>
        <row r="235">
          <cell r="J235" t="str">
            <v>0809</v>
          </cell>
          <cell r="K235">
            <v>0.3</v>
          </cell>
          <cell r="L235">
            <v>0.35</v>
          </cell>
          <cell r="M235">
            <v>0.39</v>
          </cell>
          <cell r="N235">
            <v>0.43</v>
          </cell>
          <cell r="O235">
            <v>0.46</v>
          </cell>
          <cell r="P235">
            <v>0.5</v>
          </cell>
          <cell r="Q235">
            <v>0.52</v>
          </cell>
          <cell r="R235">
            <v>0.54</v>
          </cell>
          <cell r="S235">
            <v>0.56999999999999995</v>
          </cell>
          <cell r="T235">
            <v>0.59</v>
          </cell>
        </row>
        <row r="236">
          <cell r="J236" t="str">
            <v>0810</v>
          </cell>
          <cell r="K236">
            <v>0.23</v>
          </cell>
          <cell r="L236">
            <v>0.28999999999999998</v>
          </cell>
          <cell r="M236">
            <v>0.33</v>
          </cell>
          <cell r="N236">
            <v>0.37</v>
          </cell>
          <cell r="O236">
            <v>0.41</v>
          </cell>
          <cell r="P236">
            <v>0.45</v>
          </cell>
          <cell r="Q236">
            <v>0.49</v>
          </cell>
          <cell r="R236">
            <v>0.51</v>
          </cell>
          <cell r="S236">
            <v>0.54</v>
          </cell>
          <cell r="T236">
            <v>0.56000000000000005</v>
          </cell>
        </row>
        <row r="237">
          <cell r="J237" t="str">
            <v>0811</v>
          </cell>
          <cell r="K237">
            <v>0.19</v>
          </cell>
          <cell r="L237">
            <v>0.25</v>
          </cell>
          <cell r="M237">
            <v>0.28999999999999998</v>
          </cell>
          <cell r="N237">
            <v>0.33</v>
          </cell>
          <cell r="O237">
            <v>0.37</v>
          </cell>
          <cell r="P237">
            <v>0.42</v>
          </cell>
          <cell r="Q237">
            <v>0.45</v>
          </cell>
          <cell r="R237">
            <v>0.48</v>
          </cell>
          <cell r="S237">
            <v>0.52</v>
          </cell>
          <cell r="T237">
            <v>0.54</v>
          </cell>
        </row>
        <row r="238">
          <cell r="J238" t="str">
            <v>0812</v>
          </cell>
          <cell r="K238">
            <v>0.15</v>
          </cell>
          <cell r="L238">
            <v>0.21</v>
          </cell>
          <cell r="M238">
            <v>0.25</v>
          </cell>
          <cell r="N238">
            <v>0.3</v>
          </cell>
          <cell r="O238">
            <v>0.33</v>
          </cell>
          <cell r="P238">
            <v>0.39</v>
          </cell>
          <cell r="Q238">
            <v>0.42</v>
          </cell>
          <cell r="R238">
            <v>0.45</v>
          </cell>
          <cell r="S238">
            <v>0.5</v>
          </cell>
          <cell r="T238">
            <v>0.52</v>
          </cell>
        </row>
        <row r="239">
          <cell r="J239" t="str">
            <v>0901</v>
          </cell>
          <cell r="K239">
            <v>0.23</v>
          </cell>
          <cell r="L239">
            <v>0.28000000000000003</v>
          </cell>
          <cell r="M239">
            <v>0.3</v>
          </cell>
          <cell r="N239">
            <v>0.33</v>
          </cell>
          <cell r="O239">
            <v>0.36</v>
          </cell>
          <cell r="P239">
            <v>0.38</v>
          </cell>
          <cell r="Q239">
            <v>0.4</v>
          </cell>
          <cell r="R239">
            <v>0.42</v>
          </cell>
          <cell r="S239">
            <v>0.43</v>
          </cell>
          <cell r="T239">
            <v>0.45</v>
          </cell>
        </row>
        <row r="240">
          <cell r="J240" t="str">
            <v>0902</v>
          </cell>
          <cell r="K240">
            <v>0.18</v>
          </cell>
          <cell r="L240">
            <v>0.22</v>
          </cell>
          <cell r="M240">
            <v>0.25</v>
          </cell>
          <cell r="N240">
            <v>0.28999999999999998</v>
          </cell>
          <cell r="O240">
            <v>0.31</v>
          </cell>
          <cell r="P240">
            <v>0.35</v>
          </cell>
          <cell r="Q240">
            <v>0.37</v>
          </cell>
          <cell r="R240">
            <v>0.39</v>
          </cell>
          <cell r="S240">
            <v>0.4</v>
          </cell>
          <cell r="T240">
            <v>0.42</v>
          </cell>
        </row>
        <row r="241">
          <cell r="J241" t="str">
            <v>0903</v>
          </cell>
          <cell r="K241">
            <v>0.14000000000000001</v>
          </cell>
          <cell r="L241">
            <v>0.18</v>
          </cell>
          <cell r="M241">
            <v>0.22</v>
          </cell>
          <cell r="N241">
            <v>0.25</v>
          </cell>
          <cell r="O241">
            <v>0.27</v>
          </cell>
          <cell r="P241">
            <v>0.31</v>
          </cell>
          <cell r="Q241">
            <v>0.33</v>
          </cell>
          <cell r="R241">
            <v>0.36</v>
          </cell>
          <cell r="S241">
            <v>0.39</v>
          </cell>
          <cell r="T241">
            <v>0.4</v>
          </cell>
        </row>
        <row r="242">
          <cell r="J242" t="str">
            <v>0904</v>
          </cell>
          <cell r="K242">
            <v>0.11</v>
          </cell>
          <cell r="L242">
            <v>0.15</v>
          </cell>
          <cell r="M242">
            <v>0.18</v>
          </cell>
          <cell r="N242">
            <v>0.22</v>
          </cell>
          <cell r="O242">
            <v>0.24</v>
          </cell>
          <cell r="P242">
            <v>0.28000000000000003</v>
          </cell>
          <cell r="Q242">
            <v>0.31</v>
          </cell>
          <cell r="R242">
            <v>0.33</v>
          </cell>
          <cell r="S242">
            <v>0.36</v>
          </cell>
          <cell r="T242">
            <v>0.39</v>
          </cell>
        </row>
        <row r="243">
          <cell r="J243" t="str">
            <v>0905</v>
          </cell>
          <cell r="K243">
            <v>0.2</v>
          </cell>
          <cell r="L243">
            <v>0.24</v>
          </cell>
          <cell r="M243">
            <v>0.26</v>
          </cell>
          <cell r="N243">
            <v>0.28999999999999998</v>
          </cell>
          <cell r="O243">
            <v>0.31</v>
          </cell>
          <cell r="P243">
            <v>0.33</v>
          </cell>
          <cell r="Q243">
            <v>0.35</v>
          </cell>
          <cell r="R243">
            <v>0.36</v>
          </cell>
          <cell r="S243">
            <v>0.38</v>
          </cell>
          <cell r="T243">
            <v>0.39</v>
          </cell>
        </row>
        <row r="244">
          <cell r="J244" t="str">
            <v>0906</v>
          </cell>
          <cell r="K244">
            <v>0.16</v>
          </cell>
          <cell r="L244">
            <v>0.19</v>
          </cell>
          <cell r="M244">
            <v>0.22</v>
          </cell>
          <cell r="N244">
            <v>0.25</v>
          </cell>
          <cell r="O244">
            <v>0.28000000000000003</v>
          </cell>
          <cell r="P244">
            <v>0.3</v>
          </cell>
          <cell r="Q244">
            <v>0.32</v>
          </cell>
          <cell r="R244">
            <v>0.34</v>
          </cell>
          <cell r="S244">
            <v>0.36</v>
          </cell>
          <cell r="T244">
            <v>0.37</v>
          </cell>
        </row>
        <row r="245">
          <cell r="J245" t="str">
            <v>0907</v>
          </cell>
          <cell r="K245">
            <v>0.12</v>
          </cell>
          <cell r="L245">
            <v>0.16</v>
          </cell>
          <cell r="M245">
            <v>0.19</v>
          </cell>
          <cell r="N245">
            <v>0.22</v>
          </cell>
          <cell r="O245">
            <v>0.24</v>
          </cell>
          <cell r="P245">
            <v>0.28000000000000003</v>
          </cell>
          <cell r="Q245">
            <v>0.3</v>
          </cell>
          <cell r="R245">
            <v>0.32</v>
          </cell>
          <cell r="S245">
            <v>0.35</v>
          </cell>
          <cell r="T245">
            <v>0.36</v>
          </cell>
        </row>
        <row r="246">
          <cell r="J246" t="str">
            <v>0908</v>
          </cell>
          <cell r="K246">
            <v>0.1</v>
          </cell>
          <cell r="L246">
            <v>0.14000000000000001</v>
          </cell>
          <cell r="M246">
            <v>0.16</v>
          </cell>
          <cell r="N246">
            <v>0.19</v>
          </cell>
          <cell r="O246">
            <v>0.22</v>
          </cell>
          <cell r="P246">
            <v>0.25</v>
          </cell>
          <cell r="Q246">
            <v>0.28000000000000003</v>
          </cell>
          <cell r="R246">
            <v>0.3</v>
          </cell>
          <cell r="S246">
            <v>0.33</v>
          </cell>
          <cell r="T246">
            <v>0.35</v>
          </cell>
        </row>
        <row r="247">
          <cell r="J247" t="str">
            <v>0909</v>
          </cell>
          <cell r="K247">
            <v>0.18</v>
          </cell>
          <cell r="L247">
            <v>0.2</v>
          </cell>
          <cell r="M247">
            <v>0.23</v>
          </cell>
          <cell r="N247">
            <v>0.25</v>
          </cell>
          <cell r="O247">
            <v>0.27</v>
          </cell>
          <cell r="P247">
            <v>0.28999999999999998</v>
          </cell>
          <cell r="Q247">
            <v>0.3</v>
          </cell>
          <cell r="R247">
            <v>0.32</v>
          </cell>
          <cell r="S247">
            <v>0.33</v>
          </cell>
          <cell r="T247">
            <v>0.35</v>
          </cell>
        </row>
        <row r="248">
          <cell r="J248" t="str">
            <v>0910</v>
          </cell>
          <cell r="K248">
            <v>0.13</v>
          </cell>
          <cell r="L248">
            <v>0.17</v>
          </cell>
          <cell r="M248">
            <v>0.19</v>
          </cell>
          <cell r="N248">
            <v>0.22</v>
          </cell>
          <cell r="O248">
            <v>0.24</v>
          </cell>
          <cell r="P248">
            <v>0.26</v>
          </cell>
          <cell r="Q248">
            <v>0.28999999999999998</v>
          </cell>
          <cell r="R248">
            <v>0.3</v>
          </cell>
          <cell r="S248">
            <v>0.32</v>
          </cell>
          <cell r="T248">
            <v>0.33</v>
          </cell>
        </row>
        <row r="249">
          <cell r="J249" t="str">
            <v>0911</v>
          </cell>
          <cell r="K249">
            <v>0.11</v>
          </cell>
          <cell r="L249">
            <v>0.15</v>
          </cell>
          <cell r="M249">
            <v>0.17</v>
          </cell>
          <cell r="N249">
            <v>0.19</v>
          </cell>
          <cell r="O249">
            <v>0.22</v>
          </cell>
          <cell r="P249">
            <v>0.25</v>
          </cell>
          <cell r="Q249">
            <v>0.26</v>
          </cell>
          <cell r="R249">
            <v>0.28000000000000003</v>
          </cell>
          <cell r="S249">
            <v>0.3</v>
          </cell>
          <cell r="T249">
            <v>0.32</v>
          </cell>
        </row>
        <row r="250">
          <cell r="J250" t="str">
            <v>0912</v>
          </cell>
          <cell r="K250">
            <v>0.09</v>
          </cell>
          <cell r="L250">
            <v>0.12</v>
          </cell>
          <cell r="M250">
            <v>0.15</v>
          </cell>
          <cell r="N250">
            <v>0.18</v>
          </cell>
          <cell r="O250">
            <v>0.19</v>
          </cell>
          <cell r="P250">
            <v>0.23</v>
          </cell>
          <cell r="Q250">
            <v>0.25</v>
          </cell>
          <cell r="R250">
            <v>0.26</v>
          </cell>
          <cell r="S250">
            <v>0.28999999999999998</v>
          </cell>
          <cell r="T250">
            <v>0.3</v>
          </cell>
        </row>
        <row r="251">
          <cell r="J251" t="str">
            <v>1001</v>
          </cell>
          <cell r="K251">
            <v>0.31</v>
          </cell>
          <cell r="L251">
            <v>0.36</v>
          </cell>
          <cell r="M251">
            <v>0.4</v>
          </cell>
          <cell r="N251">
            <v>0.44</v>
          </cell>
          <cell r="O251">
            <v>0.47</v>
          </cell>
          <cell r="P251">
            <v>0.5</v>
          </cell>
          <cell r="Q251">
            <v>0.53</v>
          </cell>
          <cell r="R251">
            <v>0.54</v>
          </cell>
          <cell r="S251">
            <v>0.56999999999999995</v>
          </cell>
          <cell r="T251">
            <v>0.57999999999999996</v>
          </cell>
        </row>
        <row r="252">
          <cell r="J252" t="str">
            <v>1002</v>
          </cell>
          <cell r="K252">
            <v>0.23</v>
          </cell>
          <cell r="L252">
            <v>0.28999999999999998</v>
          </cell>
          <cell r="M252">
            <v>0.33</v>
          </cell>
          <cell r="N252">
            <v>0.37</v>
          </cell>
          <cell r="O252">
            <v>0.4</v>
          </cell>
          <cell r="P252">
            <v>0.45</v>
          </cell>
          <cell r="Q252">
            <v>0.48</v>
          </cell>
          <cell r="R252">
            <v>0.5</v>
          </cell>
          <cell r="S252">
            <v>0.53</v>
          </cell>
          <cell r="T252">
            <v>0.55000000000000004</v>
          </cell>
        </row>
        <row r="253">
          <cell r="J253" t="str">
            <v>1003</v>
          </cell>
          <cell r="K253">
            <v>0.18</v>
          </cell>
          <cell r="L253">
            <v>0.24</v>
          </cell>
          <cell r="M253">
            <v>0.28000000000000003</v>
          </cell>
          <cell r="N253">
            <v>0.32</v>
          </cell>
          <cell r="O253">
            <v>0.35</v>
          </cell>
          <cell r="P253">
            <v>0.4</v>
          </cell>
          <cell r="Q253">
            <v>0.44</v>
          </cell>
          <cell r="R253">
            <v>0.47</v>
          </cell>
          <cell r="S253">
            <v>0.5</v>
          </cell>
          <cell r="T253">
            <v>0.53</v>
          </cell>
        </row>
        <row r="254">
          <cell r="J254" t="str">
            <v>1004</v>
          </cell>
          <cell r="K254">
            <v>0.15</v>
          </cell>
          <cell r="L254">
            <v>0.2</v>
          </cell>
          <cell r="M254">
            <v>0.24</v>
          </cell>
          <cell r="N254">
            <v>0.28000000000000003</v>
          </cell>
          <cell r="O254">
            <v>0.31</v>
          </cell>
          <cell r="P254">
            <v>0.37</v>
          </cell>
          <cell r="Q254">
            <v>0.4</v>
          </cell>
          <cell r="R254">
            <v>0.44</v>
          </cell>
          <cell r="S254">
            <v>0.47</v>
          </cell>
          <cell r="T254">
            <v>0.5</v>
          </cell>
        </row>
        <row r="255">
          <cell r="J255" t="str">
            <v>1005</v>
          </cell>
          <cell r="K255">
            <v>0.27</v>
          </cell>
          <cell r="L255">
            <v>0.31</v>
          </cell>
          <cell r="M255">
            <v>0.34</v>
          </cell>
          <cell r="N255">
            <v>0.38</v>
          </cell>
          <cell r="O255">
            <v>0.4</v>
          </cell>
          <cell r="P255">
            <v>0.44</v>
          </cell>
          <cell r="Q255">
            <v>0.46</v>
          </cell>
          <cell r="R255">
            <v>0.47</v>
          </cell>
          <cell r="S255">
            <v>0.5</v>
          </cell>
          <cell r="T255">
            <v>0.51</v>
          </cell>
        </row>
        <row r="256">
          <cell r="J256" t="str">
            <v>1006</v>
          </cell>
          <cell r="K256">
            <v>0.21</v>
          </cell>
          <cell r="L256">
            <v>0.25</v>
          </cell>
          <cell r="M256">
            <v>0.28999999999999998</v>
          </cell>
          <cell r="N256">
            <v>0.33</v>
          </cell>
          <cell r="O256">
            <v>0.36</v>
          </cell>
          <cell r="P256">
            <v>0.4</v>
          </cell>
          <cell r="Q256">
            <v>0.42</v>
          </cell>
          <cell r="R256">
            <v>0.44</v>
          </cell>
          <cell r="S256">
            <v>0.47</v>
          </cell>
          <cell r="T256">
            <v>0.49</v>
          </cell>
        </row>
        <row r="257">
          <cell r="J257" t="str">
            <v>1007</v>
          </cell>
          <cell r="K257">
            <v>0.16</v>
          </cell>
          <cell r="L257">
            <v>0.21</v>
          </cell>
          <cell r="M257">
            <v>0.25</v>
          </cell>
          <cell r="N257">
            <v>0.28999999999999998</v>
          </cell>
          <cell r="O257">
            <v>0.31</v>
          </cell>
          <cell r="P257">
            <v>0.36</v>
          </cell>
          <cell r="Q257">
            <v>0.39</v>
          </cell>
          <cell r="R257">
            <v>0.41</v>
          </cell>
          <cell r="S257">
            <v>0.45</v>
          </cell>
          <cell r="T257">
            <v>0.47</v>
          </cell>
        </row>
        <row r="258">
          <cell r="J258" t="str">
            <v>1008</v>
          </cell>
          <cell r="K258">
            <v>0.13</v>
          </cell>
          <cell r="L258">
            <v>0.18</v>
          </cell>
          <cell r="M258">
            <v>0.21</v>
          </cell>
          <cell r="N258">
            <v>0.25</v>
          </cell>
          <cell r="O258">
            <v>0.28000000000000003</v>
          </cell>
          <cell r="P258">
            <v>0.33</v>
          </cell>
          <cell r="Q258">
            <v>0.37</v>
          </cell>
          <cell r="R258">
            <v>0.39</v>
          </cell>
          <cell r="S258">
            <v>0.43</v>
          </cell>
          <cell r="T258">
            <v>0.45</v>
          </cell>
        </row>
        <row r="259">
          <cell r="J259" t="str">
            <v>1009</v>
          </cell>
          <cell r="K259">
            <v>0.23</v>
          </cell>
          <cell r="L259">
            <v>0.27</v>
          </cell>
          <cell r="M259">
            <v>0.3</v>
          </cell>
          <cell r="N259">
            <v>0.33</v>
          </cell>
          <cell r="O259">
            <v>0.35</v>
          </cell>
          <cell r="P259">
            <v>0.38</v>
          </cell>
          <cell r="Q259">
            <v>0.4</v>
          </cell>
          <cell r="R259">
            <v>0.41</v>
          </cell>
          <cell r="S259">
            <v>0.44</v>
          </cell>
          <cell r="T259">
            <v>0.45</v>
          </cell>
        </row>
        <row r="260">
          <cell r="J260" t="str">
            <v>1010</v>
          </cell>
          <cell r="K260">
            <v>0.18</v>
          </cell>
          <cell r="L260">
            <v>0.22</v>
          </cell>
          <cell r="M260">
            <v>0.25</v>
          </cell>
          <cell r="N260">
            <v>0.28000000000000003</v>
          </cell>
          <cell r="O260">
            <v>0.31</v>
          </cell>
          <cell r="P260">
            <v>0.34</v>
          </cell>
          <cell r="Q260">
            <v>0.37</v>
          </cell>
          <cell r="R260">
            <v>0.39</v>
          </cell>
          <cell r="S260">
            <v>0.41</v>
          </cell>
          <cell r="T260">
            <v>0.43</v>
          </cell>
        </row>
        <row r="261">
          <cell r="J261" t="str">
            <v>1011</v>
          </cell>
          <cell r="K261">
            <v>0.15</v>
          </cell>
          <cell r="L261">
            <v>0.19</v>
          </cell>
          <cell r="M261">
            <v>0.22</v>
          </cell>
          <cell r="N261">
            <v>0.25</v>
          </cell>
          <cell r="O261">
            <v>0.28000000000000003</v>
          </cell>
          <cell r="P261">
            <v>0.32</v>
          </cell>
          <cell r="Q261">
            <v>0.34</v>
          </cell>
          <cell r="R261">
            <v>0.37</v>
          </cell>
          <cell r="S261">
            <v>0.4</v>
          </cell>
          <cell r="T261">
            <v>0.41</v>
          </cell>
        </row>
        <row r="262">
          <cell r="J262" t="str">
            <v>1012</v>
          </cell>
          <cell r="K262">
            <v>0.11</v>
          </cell>
          <cell r="L262">
            <v>0.16</v>
          </cell>
          <cell r="M262">
            <v>0.19</v>
          </cell>
          <cell r="N262">
            <v>0.23</v>
          </cell>
          <cell r="O262">
            <v>0.25</v>
          </cell>
          <cell r="P262">
            <v>0.3</v>
          </cell>
          <cell r="Q262">
            <v>0.32</v>
          </cell>
          <cell r="R262">
            <v>0.34</v>
          </cell>
          <cell r="S262">
            <v>0.38</v>
          </cell>
          <cell r="T262">
            <v>0.4</v>
          </cell>
        </row>
        <row r="263">
          <cell r="J263" t="str">
            <v>1101</v>
          </cell>
          <cell r="K263">
            <v>0.56999999999999995</v>
          </cell>
          <cell r="L263">
            <v>0.64</v>
          </cell>
          <cell r="M263">
            <v>0.68</v>
          </cell>
          <cell r="N263">
            <v>0.7</v>
          </cell>
          <cell r="O263">
            <v>0.73</v>
          </cell>
          <cell r="P263">
            <v>0.76</v>
          </cell>
          <cell r="Q263">
            <v>0.77</v>
          </cell>
          <cell r="R263">
            <v>0.78</v>
          </cell>
          <cell r="S263">
            <v>0.8</v>
          </cell>
          <cell r="T263">
            <v>0.8</v>
          </cell>
        </row>
        <row r="264">
          <cell r="J264" t="str">
            <v>1102</v>
          </cell>
          <cell r="K264">
            <v>0.51</v>
          </cell>
          <cell r="L264">
            <v>0.57999999999999996</v>
          </cell>
          <cell r="M264">
            <v>0.63</v>
          </cell>
          <cell r="N264">
            <v>0.67</v>
          </cell>
          <cell r="O264">
            <v>0.69</v>
          </cell>
          <cell r="P264">
            <v>0.73</v>
          </cell>
          <cell r="Q264">
            <v>0.75</v>
          </cell>
          <cell r="R264">
            <v>0.76</v>
          </cell>
          <cell r="S264">
            <v>0.78</v>
          </cell>
          <cell r="T264">
            <v>0.79</v>
          </cell>
        </row>
        <row r="265">
          <cell r="J265" t="str">
            <v>1103</v>
          </cell>
          <cell r="K265">
            <v>0.48</v>
          </cell>
          <cell r="L265">
            <v>0.55000000000000004</v>
          </cell>
          <cell r="M265">
            <v>0.6</v>
          </cell>
          <cell r="N265">
            <v>0.64</v>
          </cell>
          <cell r="O265">
            <v>0.66</v>
          </cell>
          <cell r="P265">
            <v>0.7</v>
          </cell>
          <cell r="Q265">
            <v>0.73</v>
          </cell>
          <cell r="R265">
            <v>0.74</v>
          </cell>
          <cell r="S265">
            <v>0.77</v>
          </cell>
          <cell r="T265">
            <v>0.78</v>
          </cell>
        </row>
        <row r="266">
          <cell r="J266" t="str">
            <v>1104</v>
          </cell>
          <cell r="K266" t="str">
            <v>no</v>
          </cell>
          <cell r="L266" t="str">
            <v>no</v>
          </cell>
          <cell r="M266" t="str">
            <v>no</v>
          </cell>
          <cell r="N266" t="str">
            <v>no</v>
          </cell>
          <cell r="O266" t="str">
            <v>no</v>
          </cell>
          <cell r="P266" t="str">
            <v>no</v>
          </cell>
          <cell r="Q266" t="str">
            <v>no</v>
          </cell>
          <cell r="R266" t="str">
            <v>no</v>
          </cell>
          <cell r="S266" t="str">
            <v>no</v>
          </cell>
          <cell r="T266" t="str">
            <v>no</v>
          </cell>
        </row>
        <row r="267">
          <cell r="J267" t="str">
            <v>1105</v>
          </cell>
          <cell r="K267" t="str">
            <v>no</v>
          </cell>
          <cell r="L267" t="str">
            <v>no</v>
          </cell>
          <cell r="M267" t="str">
            <v>no</v>
          </cell>
          <cell r="N267" t="str">
            <v>no</v>
          </cell>
          <cell r="O267" t="str">
            <v>no</v>
          </cell>
          <cell r="P267" t="str">
            <v>no</v>
          </cell>
          <cell r="Q267" t="str">
            <v>no</v>
          </cell>
          <cell r="R267" t="str">
            <v>no</v>
          </cell>
          <cell r="S267" t="str">
            <v>no</v>
          </cell>
          <cell r="T267" t="str">
            <v>no</v>
          </cell>
        </row>
        <row r="268">
          <cell r="J268" t="str">
            <v>1106</v>
          </cell>
          <cell r="K268" t="str">
            <v>no</v>
          </cell>
          <cell r="L268" t="str">
            <v>no</v>
          </cell>
          <cell r="M268" t="str">
            <v>no</v>
          </cell>
          <cell r="N268" t="str">
            <v>no</v>
          </cell>
          <cell r="O268" t="str">
            <v>no</v>
          </cell>
          <cell r="P268" t="str">
            <v>no</v>
          </cell>
          <cell r="Q268" t="str">
            <v>no</v>
          </cell>
          <cell r="R268" t="str">
            <v>no</v>
          </cell>
          <cell r="S268" t="str">
            <v>no</v>
          </cell>
          <cell r="T268" t="str">
            <v>no</v>
          </cell>
        </row>
        <row r="269">
          <cell r="J269" t="str">
            <v>1107</v>
          </cell>
          <cell r="K269">
            <v>0.51</v>
          </cell>
          <cell r="L269">
            <v>0.57999999999999996</v>
          </cell>
          <cell r="M269">
            <v>0.62</v>
          </cell>
          <cell r="N269">
            <v>0.66</v>
          </cell>
          <cell r="O269">
            <v>0.68</v>
          </cell>
          <cell r="P269">
            <v>0.71</v>
          </cell>
          <cell r="Q269">
            <v>0.73</v>
          </cell>
          <cell r="R269">
            <v>0.75</v>
          </cell>
          <cell r="S269">
            <v>0.77</v>
          </cell>
          <cell r="T269">
            <v>0.78</v>
          </cell>
        </row>
        <row r="270">
          <cell r="J270" t="str">
            <v>1108</v>
          </cell>
          <cell r="K270">
            <v>0.47</v>
          </cell>
          <cell r="L270">
            <v>0.54</v>
          </cell>
          <cell r="M270">
            <v>0.59</v>
          </cell>
          <cell r="N270">
            <v>0.63</v>
          </cell>
          <cell r="O270">
            <v>0.66</v>
          </cell>
          <cell r="P270">
            <v>0.69</v>
          </cell>
          <cell r="Q270">
            <v>0.72</v>
          </cell>
          <cell r="R270">
            <v>0.73</v>
          </cell>
          <cell r="S270">
            <v>0.75</v>
          </cell>
          <cell r="T270">
            <v>0.77</v>
          </cell>
        </row>
        <row r="271">
          <cell r="J271" t="str">
            <v>1109</v>
          </cell>
          <cell r="K271">
            <v>0.45</v>
          </cell>
          <cell r="L271">
            <v>0.52</v>
          </cell>
          <cell r="M271">
            <v>0.56999999999999995</v>
          </cell>
          <cell r="N271">
            <v>0.61</v>
          </cell>
          <cell r="O271">
            <v>0.64</v>
          </cell>
          <cell r="P271">
            <v>0.68</v>
          </cell>
          <cell r="Q271">
            <v>0.7</v>
          </cell>
          <cell r="R271">
            <v>0.72</v>
          </cell>
          <cell r="S271">
            <v>0.74</v>
          </cell>
          <cell r="T271">
            <v>0.76</v>
          </cell>
        </row>
        <row r="272">
          <cell r="J272" t="str">
            <v>1110</v>
          </cell>
          <cell r="K272" t="str">
            <v>no</v>
          </cell>
          <cell r="L272" t="str">
            <v>no</v>
          </cell>
          <cell r="M272" t="str">
            <v>no</v>
          </cell>
          <cell r="N272" t="str">
            <v>no</v>
          </cell>
          <cell r="O272" t="str">
            <v>no</v>
          </cell>
          <cell r="P272" t="str">
            <v>no</v>
          </cell>
          <cell r="Q272" t="str">
            <v>no</v>
          </cell>
          <cell r="R272" t="str">
            <v>no</v>
          </cell>
          <cell r="S272" t="str">
            <v>no</v>
          </cell>
          <cell r="T272" t="str">
            <v>no</v>
          </cell>
        </row>
        <row r="273">
          <cell r="J273" t="str">
            <v>1111</v>
          </cell>
          <cell r="K273">
            <v>0.47</v>
          </cell>
          <cell r="L273">
            <v>0.54</v>
          </cell>
          <cell r="M273">
            <v>0.59</v>
          </cell>
          <cell r="N273">
            <v>0.62</v>
          </cell>
          <cell r="O273">
            <v>0.65</v>
          </cell>
          <cell r="P273">
            <v>0.68</v>
          </cell>
          <cell r="Q273">
            <v>0.7</v>
          </cell>
          <cell r="R273">
            <v>0.72</v>
          </cell>
          <cell r="S273">
            <v>0.74</v>
          </cell>
          <cell r="T273">
            <v>0.75</v>
          </cell>
        </row>
        <row r="274">
          <cell r="J274" t="str">
            <v>1112</v>
          </cell>
          <cell r="K274">
            <v>0.45</v>
          </cell>
          <cell r="L274">
            <v>0.52</v>
          </cell>
          <cell r="M274">
            <v>0.56000000000000005</v>
          </cell>
          <cell r="N274">
            <v>0.6</v>
          </cell>
          <cell r="O274">
            <v>0.63</v>
          </cell>
          <cell r="P274">
            <v>0.67</v>
          </cell>
          <cell r="Q274">
            <v>0.69</v>
          </cell>
          <cell r="R274">
            <v>0.71</v>
          </cell>
          <cell r="S274">
            <v>0.73</v>
          </cell>
          <cell r="T274">
            <v>0.74</v>
          </cell>
        </row>
        <row r="275">
          <cell r="J275" t="str">
            <v>1201</v>
          </cell>
          <cell r="K275">
            <v>0.51</v>
          </cell>
          <cell r="L275">
            <v>0.59</v>
          </cell>
          <cell r="M275">
            <v>0.64</v>
          </cell>
          <cell r="N275">
            <v>0.68</v>
          </cell>
          <cell r="O275">
            <v>0.7</v>
          </cell>
          <cell r="P275">
            <v>0.74</v>
          </cell>
          <cell r="Q275">
            <v>0.76</v>
          </cell>
          <cell r="R275">
            <v>0.77</v>
          </cell>
          <cell r="S275">
            <v>0.79</v>
          </cell>
          <cell r="T275">
            <v>0.8</v>
          </cell>
        </row>
        <row r="276">
          <cell r="J276" t="str">
            <v>1202</v>
          </cell>
          <cell r="K276">
            <v>0.43</v>
          </cell>
          <cell r="L276">
            <v>0.52</v>
          </cell>
          <cell r="M276">
            <v>0.57999999999999996</v>
          </cell>
          <cell r="N276">
            <v>0.63</v>
          </cell>
          <cell r="O276">
            <v>0.66</v>
          </cell>
          <cell r="P276">
            <v>0.7</v>
          </cell>
          <cell r="Q276">
            <v>0.73</v>
          </cell>
          <cell r="R276">
            <v>0.74</v>
          </cell>
          <cell r="S276">
            <v>0.77</v>
          </cell>
          <cell r="T276">
            <v>0.78</v>
          </cell>
        </row>
        <row r="277">
          <cell r="J277" t="str">
            <v>1203</v>
          </cell>
          <cell r="K277">
            <v>0.39</v>
          </cell>
          <cell r="L277">
            <v>0.48</v>
          </cell>
          <cell r="M277">
            <v>0.54</v>
          </cell>
          <cell r="N277">
            <v>0.59</v>
          </cell>
          <cell r="O277">
            <v>0.63</v>
          </cell>
          <cell r="P277">
            <v>0.67</v>
          </cell>
          <cell r="Q277">
            <v>0.7</v>
          </cell>
          <cell r="R277">
            <v>0.72</v>
          </cell>
          <cell r="S277">
            <v>0.75</v>
          </cell>
          <cell r="T277">
            <v>0.77</v>
          </cell>
        </row>
        <row r="278">
          <cell r="J278" t="str">
            <v>1204</v>
          </cell>
          <cell r="K278" t="str">
            <v>no</v>
          </cell>
          <cell r="L278" t="str">
            <v>no</v>
          </cell>
          <cell r="M278" t="str">
            <v>no</v>
          </cell>
          <cell r="N278" t="str">
            <v>no</v>
          </cell>
          <cell r="O278" t="str">
            <v>no</v>
          </cell>
          <cell r="P278" t="str">
            <v>no</v>
          </cell>
          <cell r="Q278" t="str">
            <v>no</v>
          </cell>
          <cell r="R278" t="str">
            <v>no</v>
          </cell>
          <cell r="S278" t="str">
            <v>no</v>
          </cell>
          <cell r="T278" t="str">
            <v>no</v>
          </cell>
        </row>
        <row r="279">
          <cell r="J279" t="str">
            <v>1205</v>
          </cell>
          <cell r="K279" t="str">
            <v>no</v>
          </cell>
          <cell r="L279" t="str">
            <v>no</v>
          </cell>
          <cell r="M279" t="str">
            <v>no</v>
          </cell>
          <cell r="N279" t="str">
            <v>no</v>
          </cell>
          <cell r="O279" t="str">
            <v>no</v>
          </cell>
          <cell r="P279" t="str">
            <v>no</v>
          </cell>
          <cell r="Q279" t="str">
            <v>no</v>
          </cell>
          <cell r="R279" t="str">
            <v>no</v>
          </cell>
          <cell r="S279" t="str">
            <v>no</v>
          </cell>
          <cell r="T279" t="str">
            <v>no</v>
          </cell>
        </row>
        <row r="280">
          <cell r="J280" t="str">
            <v>1206</v>
          </cell>
          <cell r="K280" t="str">
            <v>no</v>
          </cell>
          <cell r="L280" t="str">
            <v>no</v>
          </cell>
          <cell r="M280" t="str">
            <v>no</v>
          </cell>
          <cell r="N280" t="str">
            <v>no</v>
          </cell>
          <cell r="O280" t="str">
            <v>no</v>
          </cell>
          <cell r="P280" t="str">
            <v>no</v>
          </cell>
          <cell r="Q280" t="str">
            <v>no</v>
          </cell>
          <cell r="R280" t="str">
            <v>no</v>
          </cell>
          <cell r="S280" t="str">
            <v>no</v>
          </cell>
          <cell r="T280" t="str">
            <v>no</v>
          </cell>
        </row>
        <row r="281">
          <cell r="J281" t="str">
            <v>1207</v>
          </cell>
          <cell r="K281">
            <v>0.43</v>
          </cell>
          <cell r="L281">
            <v>0.51</v>
          </cell>
          <cell r="M281">
            <v>0.56999999999999995</v>
          </cell>
          <cell r="N281">
            <v>0.62</v>
          </cell>
          <cell r="O281">
            <v>0.65</v>
          </cell>
          <cell r="P281">
            <v>0.69</v>
          </cell>
          <cell r="Q281">
            <v>0.71</v>
          </cell>
          <cell r="R281">
            <v>0.73</v>
          </cell>
          <cell r="S281">
            <v>0.75</v>
          </cell>
          <cell r="T281">
            <v>0.76</v>
          </cell>
        </row>
        <row r="282">
          <cell r="J282" t="str">
            <v>1208</v>
          </cell>
          <cell r="K282">
            <v>0.38</v>
          </cell>
          <cell r="L282">
            <v>0.47</v>
          </cell>
          <cell r="M282">
            <v>0.53</v>
          </cell>
          <cell r="N282">
            <v>0.57999999999999996</v>
          </cell>
          <cell r="O282">
            <v>0.62</v>
          </cell>
          <cell r="P282">
            <v>0.66</v>
          </cell>
          <cell r="Q282">
            <v>0.69</v>
          </cell>
          <cell r="R282">
            <v>0.71</v>
          </cell>
          <cell r="S282">
            <v>0.74</v>
          </cell>
          <cell r="T282">
            <v>0.75</v>
          </cell>
        </row>
        <row r="283">
          <cell r="J283" t="str">
            <v>1209</v>
          </cell>
          <cell r="K283">
            <v>0.35</v>
          </cell>
          <cell r="L283">
            <v>0.44</v>
          </cell>
          <cell r="M283">
            <v>0.5</v>
          </cell>
          <cell r="N283">
            <v>0.56000000000000005</v>
          </cell>
          <cell r="O283">
            <v>0.59</v>
          </cell>
          <cell r="P283">
            <v>0.64</v>
          </cell>
          <cell r="Q283">
            <v>0.67</v>
          </cell>
          <cell r="R283">
            <v>0.69</v>
          </cell>
          <cell r="S283">
            <v>0.72</v>
          </cell>
          <cell r="T283">
            <v>0.74</v>
          </cell>
        </row>
        <row r="284">
          <cell r="J284" t="str">
            <v>1210</v>
          </cell>
          <cell r="K284" t="str">
            <v>no</v>
          </cell>
          <cell r="L284" t="str">
            <v>no</v>
          </cell>
          <cell r="M284" t="str">
            <v>no</v>
          </cell>
          <cell r="N284" t="str">
            <v>no</v>
          </cell>
          <cell r="O284" t="str">
            <v>no</v>
          </cell>
          <cell r="P284" t="str">
            <v>no</v>
          </cell>
          <cell r="Q284" t="str">
            <v>no</v>
          </cell>
          <cell r="R284" t="str">
            <v>no</v>
          </cell>
          <cell r="S284" t="str">
            <v>no</v>
          </cell>
          <cell r="T284" t="str">
            <v>no</v>
          </cell>
        </row>
        <row r="285">
          <cell r="J285" t="str">
            <v>1211</v>
          </cell>
          <cell r="K285">
            <v>0.38</v>
          </cell>
          <cell r="L285">
            <v>0.47</v>
          </cell>
          <cell r="M285">
            <v>0.53</v>
          </cell>
          <cell r="N285">
            <v>0.57999999999999996</v>
          </cell>
          <cell r="O285">
            <v>0.61</v>
          </cell>
          <cell r="P285">
            <v>0.65</v>
          </cell>
          <cell r="Q285">
            <v>0.68</v>
          </cell>
          <cell r="R285">
            <v>0.7</v>
          </cell>
          <cell r="S285">
            <v>0.72</v>
          </cell>
          <cell r="T285">
            <v>0.74</v>
          </cell>
        </row>
        <row r="286">
          <cell r="J286" t="str">
            <v>1212</v>
          </cell>
          <cell r="K286">
            <v>0.35</v>
          </cell>
          <cell r="L286">
            <v>0.44</v>
          </cell>
          <cell r="M286">
            <v>0.5</v>
          </cell>
          <cell r="N286">
            <v>0.55000000000000004</v>
          </cell>
          <cell r="O286">
            <v>0.59</v>
          </cell>
          <cell r="P286">
            <v>0.64</v>
          </cell>
          <cell r="Q286">
            <v>0.67</v>
          </cell>
          <cell r="R286">
            <v>0.69</v>
          </cell>
          <cell r="S286">
            <v>0.71</v>
          </cell>
          <cell r="T286">
            <v>0.73</v>
          </cell>
        </row>
        <row r="287">
          <cell r="J287" t="str">
            <v>1301</v>
          </cell>
          <cell r="K287">
            <v>0.56999999999999995</v>
          </cell>
          <cell r="L287">
            <v>0.64</v>
          </cell>
          <cell r="M287">
            <v>0.68</v>
          </cell>
          <cell r="N287">
            <v>0.7</v>
          </cell>
          <cell r="O287">
            <v>0.73</v>
          </cell>
          <cell r="P287">
            <v>0.76</v>
          </cell>
          <cell r="Q287">
            <v>0.77</v>
          </cell>
          <cell r="R287">
            <v>0.78</v>
          </cell>
          <cell r="S287">
            <v>0.8</v>
          </cell>
          <cell r="T287">
            <v>0.8</v>
          </cell>
        </row>
        <row r="288">
          <cell r="J288" t="str">
            <v>1302</v>
          </cell>
          <cell r="K288">
            <v>0.51</v>
          </cell>
          <cell r="L288">
            <v>0.57999999999999996</v>
          </cell>
          <cell r="M288">
            <v>0.63</v>
          </cell>
          <cell r="N288">
            <v>0.67</v>
          </cell>
          <cell r="O288">
            <v>0.69</v>
          </cell>
          <cell r="P288">
            <v>0.73</v>
          </cell>
          <cell r="Q288">
            <v>0.75</v>
          </cell>
          <cell r="R288">
            <v>0.76</v>
          </cell>
          <cell r="S288">
            <v>0.78</v>
          </cell>
          <cell r="T288">
            <v>0.79</v>
          </cell>
        </row>
        <row r="289">
          <cell r="J289" t="str">
            <v>1303</v>
          </cell>
          <cell r="K289">
            <v>0.48</v>
          </cell>
          <cell r="L289">
            <v>0.55000000000000004</v>
          </cell>
          <cell r="M289">
            <v>0.6</v>
          </cell>
          <cell r="N289">
            <v>0.64</v>
          </cell>
          <cell r="O289">
            <v>0.66</v>
          </cell>
          <cell r="P289">
            <v>0.7</v>
          </cell>
          <cell r="Q289">
            <v>0.73</v>
          </cell>
          <cell r="R289">
            <v>0.74</v>
          </cell>
          <cell r="S289">
            <v>0.77</v>
          </cell>
          <cell r="T289">
            <v>0.78</v>
          </cell>
        </row>
        <row r="290">
          <cell r="J290" t="str">
            <v>1304</v>
          </cell>
          <cell r="K290" t="str">
            <v>no</v>
          </cell>
          <cell r="L290" t="str">
            <v>no</v>
          </cell>
          <cell r="M290" t="str">
            <v>no</v>
          </cell>
          <cell r="N290" t="str">
            <v>no</v>
          </cell>
          <cell r="O290" t="str">
            <v>no</v>
          </cell>
          <cell r="P290" t="str">
            <v>no</v>
          </cell>
          <cell r="Q290" t="str">
            <v>no</v>
          </cell>
          <cell r="R290" t="str">
            <v>no</v>
          </cell>
          <cell r="S290" t="str">
            <v>no</v>
          </cell>
          <cell r="T290" t="str">
            <v>no</v>
          </cell>
        </row>
        <row r="291">
          <cell r="J291" t="str">
            <v>1305</v>
          </cell>
          <cell r="K291" t="str">
            <v>no</v>
          </cell>
          <cell r="L291" t="str">
            <v>no</v>
          </cell>
          <cell r="M291" t="str">
            <v>no</v>
          </cell>
          <cell r="N291" t="str">
            <v>no</v>
          </cell>
          <cell r="O291" t="str">
            <v>no</v>
          </cell>
          <cell r="P291" t="str">
            <v>no</v>
          </cell>
          <cell r="Q291" t="str">
            <v>no</v>
          </cell>
          <cell r="R291" t="str">
            <v>no</v>
          </cell>
          <cell r="S291" t="str">
            <v>no</v>
          </cell>
          <cell r="T291" t="str">
            <v>no</v>
          </cell>
        </row>
        <row r="292">
          <cell r="J292" t="str">
            <v>1306</v>
          </cell>
          <cell r="K292" t="str">
            <v>no</v>
          </cell>
          <cell r="L292" t="str">
            <v>no</v>
          </cell>
          <cell r="M292" t="str">
            <v>no</v>
          </cell>
          <cell r="N292" t="str">
            <v>no</v>
          </cell>
          <cell r="O292" t="str">
            <v>no</v>
          </cell>
          <cell r="P292" t="str">
            <v>no</v>
          </cell>
          <cell r="Q292" t="str">
            <v>no</v>
          </cell>
          <cell r="R292" t="str">
            <v>no</v>
          </cell>
          <cell r="S292" t="str">
            <v>no</v>
          </cell>
          <cell r="T292" t="str">
            <v>no</v>
          </cell>
        </row>
        <row r="293">
          <cell r="J293" t="str">
            <v>1307</v>
          </cell>
          <cell r="K293">
            <v>0.51</v>
          </cell>
          <cell r="L293">
            <v>0.57999999999999996</v>
          </cell>
          <cell r="M293">
            <v>0.62</v>
          </cell>
          <cell r="N293">
            <v>0.66</v>
          </cell>
          <cell r="O293">
            <v>0.68</v>
          </cell>
          <cell r="P293">
            <v>0.71</v>
          </cell>
          <cell r="Q293">
            <v>0.73</v>
          </cell>
          <cell r="R293">
            <v>0.75</v>
          </cell>
          <cell r="S293">
            <v>0.77</v>
          </cell>
          <cell r="T293">
            <v>0.78</v>
          </cell>
        </row>
        <row r="294">
          <cell r="J294" t="str">
            <v>1308</v>
          </cell>
          <cell r="K294">
            <v>0.47</v>
          </cell>
          <cell r="L294">
            <v>0.54</v>
          </cell>
          <cell r="M294">
            <v>0.59</v>
          </cell>
          <cell r="N294">
            <v>0.63</v>
          </cell>
          <cell r="O294">
            <v>0.66</v>
          </cell>
          <cell r="P294">
            <v>0.69</v>
          </cell>
          <cell r="Q294">
            <v>0.72</v>
          </cell>
          <cell r="R294">
            <v>0.73</v>
          </cell>
          <cell r="S294">
            <v>0.75</v>
          </cell>
          <cell r="T294">
            <v>0.77</v>
          </cell>
        </row>
        <row r="295">
          <cell r="J295" t="str">
            <v>1309</v>
          </cell>
          <cell r="K295">
            <v>0.45</v>
          </cell>
          <cell r="L295">
            <v>0.52</v>
          </cell>
          <cell r="M295">
            <v>0.56999999999999995</v>
          </cell>
          <cell r="N295">
            <v>0.61</v>
          </cell>
          <cell r="O295">
            <v>0.64</v>
          </cell>
          <cell r="P295">
            <v>0.68</v>
          </cell>
          <cell r="Q295">
            <v>0.7</v>
          </cell>
          <cell r="R295">
            <v>0.72</v>
          </cell>
          <cell r="S295">
            <v>0.74</v>
          </cell>
          <cell r="T295">
            <v>0.76</v>
          </cell>
        </row>
        <row r="296">
          <cell r="J296" t="str">
            <v>1310</v>
          </cell>
          <cell r="K296" t="str">
            <v>no</v>
          </cell>
          <cell r="L296" t="str">
            <v>no</v>
          </cell>
          <cell r="M296" t="str">
            <v>no</v>
          </cell>
          <cell r="N296" t="str">
            <v>no</v>
          </cell>
          <cell r="O296" t="str">
            <v>no</v>
          </cell>
          <cell r="P296" t="str">
            <v>no</v>
          </cell>
          <cell r="Q296" t="str">
            <v>no</v>
          </cell>
          <cell r="R296" t="str">
            <v>no</v>
          </cell>
          <cell r="S296" t="str">
            <v>no</v>
          </cell>
          <cell r="T296" t="str">
            <v>no</v>
          </cell>
        </row>
        <row r="297">
          <cell r="J297" t="str">
            <v>1311</v>
          </cell>
          <cell r="K297">
            <v>0.47</v>
          </cell>
          <cell r="L297">
            <v>0.54</v>
          </cell>
          <cell r="M297">
            <v>0.59</v>
          </cell>
          <cell r="N297">
            <v>0.62</v>
          </cell>
          <cell r="O297">
            <v>0.65</v>
          </cell>
          <cell r="P297">
            <v>0.68</v>
          </cell>
          <cell r="Q297">
            <v>0.7</v>
          </cell>
          <cell r="R297">
            <v>0.72</v>
          </cell>
          <cell r="S297">
            <v>0.74</v>
          </cell>
          <cell r="T297">
            <v>0.75</v>
          </cell>
        </row>
        <row r="298">
          <cell r="J298" t="str">
            <v>1312</v>
          </cell>
          <cell r="K298">
            <v>0.45</v>
          </cell>
          <cell r="L298">
            <v>0.52</v>
          </cell>
          <cell r="M298">
            <v>0.56000000000000005</v>
          </cell>
          <cell r="N298">
            <v>0.6</v>
          </cell>
          <cell r="O298">
            <v>0.63</v>
          </cell>
          <cell r="P298">
            <v>0.67</v>
          </cell>
          <cell r="Q298">
            <v>0.69</v>
          </cell>
          <cell r="R298">
            <v>0.71</v>
          </cell>
          <cell r="S298">
            <v>0.73</v>
          </cell>
          <cell r="T298">
            <v>0.74</v>
          </cell>
        </row>
        <row r="299">
          <cell r="J299" t="str">
            <v>1401</v>
          </cell>
          <cell r="K299">
            <v>0.51</v>
          </cell>
          <cell r="L299">
            <v>0.59</v>
          </cell>
          <cell r="M299">
            <v>0.64</v>
          </cell>
          <cell r="N299">
            <v>0.68</v>
          </cell>
          <cell r="O299">
            <v>0.7</v>
          </cell>
          <cell r="P299">
            <v>0.74</v>
          </cell>
          <cell r="Q299">
            <v>0.76</v>
          </cell>
          <cell r="R299">
            <v>0.77</v>
          </cell>
          <cell r="S299">
            <v>0.79</v>
          </cell>
          <cell r="T299">
            <v>0.8</v>
          </cell>
        </row>
        <row r="300">
          <cell r="J300" t="str">
            <v>1402</v>
          </cell>
          <cell r="K300">
            <v>0.43</v>
          </cell>
          <cell r="L300">
            <v>0.52</v>
          </cell>
          <cell r="M300">
            <v>0.57999999999999996</v>
          </cell>
          <cell r="N300">
            <v>0.63</v>
          </cell>
          <cell r="O300">
            <v>0.66</v>
          </cell>
          <cell r="P300">
            <v>0.7</v>
          </cell>
          <cell r="Q300">
            <v>0.73</v>
          </cell>
          <cell r="R300">
            <v>0.74</v>
          </cell>
          <cell r="S300">
            <v>0.77</v>
          </cell>
          <cell r="T300">
            <v>0.78</v>
          </cell>
        </row>
        <row r="301">
          <cell r="J301" t="str">
            <v>1403</v>
          </cell>
          <cell r="K301">
            <v>0.39</v>
          </cell>
          <cell r="L301">
            <v>0.48</v>
          </cell>
          <cell r="M301">
            <v>0.54</v>
          </cell>
          <cell r="N301">
            <v>0.59</v>
          </cell>
          <cell r="O301">
            <v>0.63</v>
          </cell>
          <cell r="P301">
            <v>0.67</v>
          </cell>
          <cell r="Q301">
            <v>0.7</v>
          </cell>
          <cell r="R301">
            <v>0.72</v>
          </cell>
          <cell r="S301">
            <v>0.75</v>
          </cell>
          <cell r="T301">
            <v>0.77</v>
          </cell>
        </row>
        <row r="302">
          <cell r="J302" t="str">
            <v>1404</v>
          </cell>
          <cell r="K302" t="str">
            <v>no</v>
          </cell>
          <cell r="L302" t="str">
            <v>no</v>
          </cell>
          <cell r="M302" t="str">
            <v>no</v>
          </cell>
          <cell r="N302" t="str">
            <v>no</v>
          </cell>
          <cell r="O302" t="str">
            <v>no</v>
          </cell>
          <cell r="P302" t="str">
            <v>no</v>
          </cell>
          <cell r="Q302" t="str">
            <v>no</v>
          </cell>
          <cell r="R302" t="str">
            <v>no</v>
          </cell>
          <cell r="S302" t="str">
            <v>no</v>
          </cell>
          <cell r="T302" t="str">
            <v>no</v>
          </cell>
        </row>
        <row r="303">
          <cell r="J303" t="str">
            <v>1405</v>
          </cell>
          <cell r="K303" t="str">
            <v>no</v>
          </cell>
          <cell r="L303" t="str">
            <v>no</v>
          </cell>
          <cell r="M303" t="str">
            <v>no</v>
          </cell>
          <cell r="N303" t="str">
            <v>no</v>
          </cell>
          <cell r="O303" t="str">
            <v>no</v>
          </cell>
          <cell r="P303" t="str">
            <v>no</v>
          </cell>
          <cell r="Q303" t="str">
            <v>no</v>
          </cell>
          <cell r="R303" t="str">
            <v>no</v>
          </cell>
          <cell r="S303" t="str">
            <v>no</v>
          </cell>
          <cell r="T303" t="str">
            <v>no</v>
          </cell>
        </row>
        <row r="304">
          <cell r="J304" t="str">
            <v>1406</v>
          </cell>
          <cell r="K304" t="str">
            <v>no</v>
          </cell>
          <cell r="L304" t="str">
            <v>no</v>
          </cell>
          <cell r="M304" t="str">
            <v>no</v>
          </cell>
          <cell r="N304" t="str">
            <v>no</v>
          </cell>
          <cell r="O304" t="str">
            <v>no</v>
          </cell>
          <cell r="P304" t="str">
            <v>no</v>
          </cell>
          <cell r="Q304" t="str">
            <v>no</v>
          </cell>
          <cell r="R304" t="str">
            <v>no</v>
          </cell>
          <cell r="S304" t="str">
            <v>no</v>
          </cell>
          <cell r="T304" t="str">
            <v>no</v>
          </cell>
        </row>
        <row r="305">
          <cell r="J305" t="str">
            <v>1407</v>
          </cell>
          <cell r="K305">
            <v>0.43</v>
          </cell>
          <cell r="L305">
            <v>0.51</v>
          </cell>
          <cell r="M305">
            <v>0.56999999999999995</v>
          </cell>
          <cell r="N305">
            <v>0.62</v>
          </cell>
          <cell r="O305">
            <v>0.65</v>
          </cell>
          <cell r="P305">
            <v>0.69</v>
          </cell>
          <cell r="Q305">
            <v>0.71</v>
          </cell>
          <cell r="R305">
            <v>0.73</v>
          </cell>
          <cell r="S305">
            <v>0.75</v>
          </cell>
          <cell r="T305">
            <v>0.76</v>
          </cell>
        </row>
        <row r="306">
          <cell r="J306" t="str">
            <v>1408</v>
          </cell>
          <cell r="K306">
            <v>0.38</v>
          </cell>
          <cell r="L306">
            <v>0.47</v>
          </cell>
          <cell r="M306">
            <v>0.53</v>
          </cell>
          <cell r="N306">
            <v>0.57999999999999996</v>
          </cell>
          <cell r="O306">
            <v>0.62</v>
          </cell>
          <cell r="P306">
            <v>0.66</v>
          </cell>
          <cell r="Q306">
            <v>0.69</v>
          </cell>
          <cell r="R306">
            <v>0.71</v>
          </cell>
          <cell r="S306">
            <v>0.74</v>
          </cell>
          <cell r="T306">
            <v>0.75</v>
          </cell>
        </row>
        <row r="307">
          <cell r="J307" t="str">
            <v>1409</v>
          </cell>
          <cell r="K307">
            <v>0.35</v>
          </cell>
          <cell r="L307">
            <v>0.44</v>
          </cell>
          <cell r="M307">
            <v>0.5</v>
          </cell>
          <cell r="N307">
            <v>0.56000000000000005</v>
          </cell>
          <cell r="O307">
            <v>0.59</v>
          </cell>
          <cell r="P307">
            <v>0.64</v>
          </cell>
          <cell r="Q307">
            <v>0.67</v>
          </cell>
          <cell r="R307">
            <v>0.69</v>
          </cell>
          <cell r="S307">
            <v>0.72</v>
          </cell>
          <cell r="T307">
            <v>0.74</v>
          </cell>
        </row>
        <row r="308">
          <cell r="J308" t="str">
            <v>1410</v>
          </cell>
          <cell r="K308" t="str">
            <v>no</v>
          </cell>
          <cell r="L308" t="str">
            <v>no</v>
          </cell>
          <cell r="M308" t="str">
            <v>no</v>
          </cell>
          <cell r="N308" t="str">
            <v>no</v>
          </cell>
          <cell r="O308" t="str">
            <v>no</v>
          </cell>
          <cell r="P308" t="str">
            <v>no</v>
          </cell>
          <cell r="Q308" t="str">
            <v>no</v>
          </cell>
          <cell r="R308" t="str">
            <v>no</v>
          </cell>
          <cell r="S308" t="str">
            <v>no</v>
          </cell>
          <cell r="T308" t="str">
            <v>no</v>
          </cell>
        </row>
        <row r="309">
          <cell r="J309" t="str">
            <v>1411</v>
          </cell>
          <cell r="K309">
            <v>0.38</v>
          </cell>
          <cell r="L309">
            <v>0.47</v>
          </cell>
          <cell r="M309">
            <v>0.53</v>
          </cell>
          <cell r="N309">
            <v>0.57999999999999996</v>
          </cell>
          <cell r="O309">
            <v>0.61</v>
          </cell>
          <cell r="P309">
            <v>0.65</v>
          </cell>
          <cell r="Q309">
            <v>0.68</v>
          </cell>
          <cell r="R309">
            <v>0.7</v>
          </cell>
          <cell r="S309">
            <v>0.72</v>
          </cell>
          <cell r="T309">
            <v>0.74</v>
          </cell>
        </row>
        <row r="310">
          <cell r="J310" t="str">
            <v>1412</v>
          </cell>
          <cell r="K310">
            <v>0.35</v>
          </cell>
          <cell r="L310">
            <v>0.44</v>
          </cell>
          <cell r="M310">
            <v>0.5</v>
          </cell>
          <cell r="N310">
            <v>0.55000000000000004</v>
          </cell>
          <cell r="O310">
            <v>0.59</v>
          </cell>
          <cell r="P310">
            <v>0.64</v>
          </cell>
          <cell r="Q310">
            <v>0.67</v>
          </cell>
          <cell r="R310">
            <v>0.69</v>
          </cell>
          <cell r="S310">
            <v>0.71</v>
          </cell>
          <cell r="T310">
            <v>0.73</v>
          </cell>
        </row>
        <row r="311">
          <cell r="J311" t="str">
            <v>1501</v>
          </cell>
          <cell r="K311">
            <v>0.56999999999999995</v>
          </cell>
          <cell r="L311">
            <v>0.64</v>
          </cell>
          <cell r="M311">
            <v>0.68</v>
          </cell>
          <cell r="N311">
            <v>0.7</v>
          </cell>
          <cell r="O311">
            <v>0.73</v>
          </cell>
          <cell r="P311">
            <v>0.76</v>
          </cell>
          <cell r="Q311">
            <v>0.77</v>
          </cell>
          <cell r="R311">
            <v>0.78</v>
          </cell>
          <cell r="S311">
            <v>0.8</v>
          </cell>
          <cell r="T311">
            <v>0.8</v>
          </cell>
        </row>
        <row r="312">
          <cell r="J312" t="str">
            <v>1502</v>
          </cell>
          <cell r="K312">
            <v>0.51</v>
          </cell>
          <cell r="L312">
            <v>0.57999999999999996</v>
          </cell>
          <cell r="M312">
            <v>0.63</v>
          </cell>
          <cell r="N312">
            <v>0.67</v>
          </cell>
          <cell r="O312">
            <v>0.69</v>
          </cell>
          <cell r="P312">
            <v>0.73</v>
          </cell>
          <cell r="Q312">
            <v>0.75</v>
          </cell>
          <cell r="R312">
            <v>0.76</v>
          </cell>
          <cell r="S312">
            <v>0.78</v>
          </cell>
          <cell r="T312">
            <v>0.79</v>
          </cell>
        </row>
        <row r="313">
          <cell r="J313" t="str">
            <v>1503</v>
          </cell>
          <cell r="K313">
            <v>0.48</v>
          </cell>
          <cell r="L313">
            <v>0.55000000000000004</v>
          </cell>
          <cell r="M313">
            <v>0.6</v>
          </cell>
          <cell r="N313">
            <v>0.64</v>
          </cell>
          <cell r="O313">
            <v>0.66</v>
          </cell>
          <cell r="P313">
            <v>0.7</v>
          </cell>
          <cell r="Q313">
            <v>0.73</v>
          </cell>
          <cell r="R313">
            <v>0.74</v>
          </cell>
          <cell r="S313">
            <v>0.77</v>
          </cell>
          <cell r="T313">
            <v>0.78</v>
          </cell>
        </row>
        <row r="314">
          <cell r="J314" t="str">
            <v>1504</v>
          </cell>
          <cell r="K314" t="str">
            <v>no</v>
          </cell>
          <cell r="L314" t="str">
            <v>no</v>
          </cell>
          <cell r="M314" t="str">
            <v>no</v>
          </cell>
          <cell r="N314" t="str">
            <v>no</v>
          </cell>
          <cell r="O314" t="str">
            <v>no</v>
          </cell>
          <cell r="P314" t="str">
            <v>no</v>
          </cell>
          <cell r="Q314" t="str">
            <v>no</v>
          </cell>
          <cell r="R314" t="str">
            <v>no</v>
          </cell>
          <cell r="S314" t="str">
            <v>no</v>
          </cell>
          <cell r="T314" t="str">
            <v>no</v>
          </cell>
        </row>
        <row r="315">
          <cell r="J315" t="str">
            <v>1505</v>
          </cell>
          <cell r="K315" t="str">
            <v>no</v>
          </cell>
          <cell r="L315" t="str">
            <v>no</v>
          </cell>
          <cell r="M315" t="str">
            <v>no</v>
          </cell>
          <cell r="N315" t="str">
            <v>no</v>
          </cell>
          <cell r="O315" t="str">
            <v>no</v>
          </cell>
          <cell r="P315" t="str">
            <v>no</v>
          </cell>
          <cell r="Q315" t="str">
            <v>no</v>
          </cell>
          <cell r="R315" t="str">
            <v>no</v>
          </cell>
          <cell r="S315" t="str">
            <v>no</v>
          </cell>
          <cell r="T315" t="str">
            <v>no</v>
          </cell>
        </row>
        <row r="316">
          <cell r="J316" t="str">
            <v>1506</v>
          </cell>
          <cell r="K316" t="str">
            <v>no</v>
          </cell>
          <cell r="L316" t="str">
            <v>no</v>
          </cell>
          <cell r="M316" t="str">
            <v>no</v>
          </cell>
          <cell r="N316" t="str">
            <v>no</v>
          </cell>
          <cell r="O316" t="str">
            <v>no</v>
          </cell>
          <cell r="P316" t="str">
            <v>no</v>
          </cell>
          <cell r="Q316" t="str">
            <v>no</v>
          </cell>
          <cell r="R316" t="str">
            <v>no</v>
          </cell>
          <cell r="S316" t="str">
            <v>no</v>
          </cell>
          <cell r="T316" t="str">
            <v>no</v>
          </cell>
        </row>
        <row r="317">
          <cell r="J317" t="str">
            <v>1507</v>
          </cell>
          <cell r="K317">
            <v>0.51</v>
          </cell>
          <cell r="L317">
            <v>0.57999999999999996</v>
          </cell>
          <cell r="M317">
            <v>0.62</v>
          </cell>
          <cell r="N317">
            <v>0.66</v>
          </cell>
          <cell r="O317">
            <v>0.68</v>
          </cell>
          <cell r="P317">
            <v>0.71</v>
          </cell>
          <cell r="Q317">
            <v>0.73</v>
          </cell>
          <cell r="R317">
            <v>0.75</v>
          </cell>
          <cell r="S317">
            <v>0.77</v>
          </cell>
          <cell r="T317">
            <v>0.78</v>
          </cell>
        </row>
        <row r="318">
          <cell r="J318" t="str">
            <v>1508</v>
          </cell>
          <cell r="K318">
            <v>0.47</v>
          </cell>
          <cell r="L318">
            <v>0.54</v>
          </cell>
          <cell r="M318">
            <v>0.59</v>
          </cell>
          <cell r="N318">
            <v>0.63</v>
          </cell>
          <cell r="O318">
            <v>0.66</v>
          </cell>
          <cell r="P318">
            <v>0.69</v>
          </cell>
          <cell r="Q318">
            <v>0.72</v>
          </cell>
          <cell r="R318">
            <v>0.73</v>
          </cell>
          <cell r="S318">
            <v>0.75</v>
          </cell>
          <cell r="T318">
            <v>0.77</v>
          </cell>
        </row>
        <row r="319">
          <cell r="J319" t="str">
            <v>1509</v>
          </cell>
          <cell r="K319">
            <v>0.45</v>
          </cell>
          <cell r="L319">
            <v>0.52</v>
          </cell>
          <cell r="M319">
            <v>0.56999999999999995</v>
          </cell>
          <cell r="N319">
            <v>0.61</v>
          </cell>
          <cell r="O319">
            <v>0.64</v>
          </cell>
          <cell r="P319">
            <v>0.68</v>
          </cell>
          <cell r="Q319">
            <v>0.7</v>
          </cell>
          <cell r="R319">
            <v>0.72</v>
          </cell>
          <cell r="S319">
            <v>0.74</v>
          </cell>
          <cell r="T319">
            <v>0.76</v>
          </cell>
        </row>
        <row r="320">
          <cell r="J320" t="str">
            <v>1510</v>
          </cell>
          <cell r="K320" t="str">
            <v>no</v>
          </cell>
          <cell r="L320" t="str">
            <v>no</v>
          </cell>
          <cell r="M320" t="str">
            <v>no</v>
          </cell>
          <cell r="N320" t="str">
            <v>no</v>
          </cell>
          <cell r="O320" t="str">
            <v>no</v>
          </cell>
          <cell r="P320" t="str">
            <v>no</v>
          </cell>
          <cell r="Q320" t="str">
            <v>no</v>
          </cell>
          <cell r="R320" t="str">
            <v>no</v>
          </cell>
          <cell r="S320" t="str">
            <v>no</v>
          </cell>
          <cell r="T320" t="str">
            <v>no</v>
          </cell>
        </row>
        <row r="321">
          <cell r="J321" t="str">
            <v>1511</v>
          </cell>
          <cell r="K321">
            <v>0.47</v>
          </cell>
          <cell r="L321">
            <v>0.54</v>
          </cell>
          <cell r="M321">
            <v>0.59</v>
          </cell>
          <cell r="N321">
            <v>0.62</v>
          </cell>
          <cell r="O321">
            <v>0.65</v>
          </cell>
          <cell r="P321">
            <v>0.68</v>
          </cell>
          <cell r="Q321">
            <v>0.7</v>
          </cell>
          <cell r="R321">
            <v>0.72</v>
          </cell>
          <cell r="S321">
            <v>0.74</v>
          </cell>
          <cell r="T321">
            <v>0.75</v>
          </cell>
        </row>
        <row r="322">
          <cell r="J322" t="str">
            <v>1512</v>
          </cell>
          <cell r="K322">
            <v>0.45</v>
          </cell>
          <cell r="L322">
            <v>0.52</v>
          </cell>
          <cell r="M322">
            <v>0.56000000000000005</v>
          </cell>
          <cell r="N322">
            <v>0.6</v>
          </cell>
          <cell r="O322">
            <v>0.63</v>
          </cell>
          <cell r="P322">
            <v>0.67</v>
          </cell>
          <cell r="Q322">
            <v>0.69</v>
          </cell>
          <cell r="R322">
            <v>0.71</v>
          </cell>
          <cell r="S322">
            <v>0.73</v>
          </cell>
          <cell r="T322">
            <v>0.74</v>
          </cell>
        </row>
        <row r="323">
          <cell r="J323" t="str">
            <v>1601</v>
          </cell>
          <cell r="K323">
            <v>0.51</v>
          </cell>
          <cell r="L323">
            <v>0.59</v>
          </cell>
          <cell r="M323">
            <v>0.64</v>
          </cell>
          <cell r="N323">
            <v>0.68</v>
          </cell>
          <cell r="O323">
            <v>0.7</v>
          </cell>
          <cell r="P323">
            <v>0.74</v>
          </cell>
          <cell r="Q323">
            <v>0.76</v>
          </cell>
          <cell r="R323">
            <v>0.77</v>
          </cell>
          <cell r="S323">
            <v>0.79</v>
          </cell>
          <cell r="T323">
            <v>0.8</v>
          </cell>
        </row>
        <row r="324">
          <cell r="J324" t="str">
            <v>1602</v>
          </cell>
          <cell r="K324">
            <v>0.43</v>
          </cell>
          <cell r="L324">
            <v>0.52</v>
          </cell>
          <cell r="M324">
            <v>0.57999999999999996</v>
          </cell>
          <cell r="N324">
            <v>0.63</v>
          </cell>
          <cell r="O324">
            <v>0.66</v>
          </cell>
          <cell r="P324">
            <v>0.7</v>
          </cell>
          <cell r="Q324">
            <v>0.73</v>
          </cell>
          <cell r="R324">
            <v>0.74</v>
          </cell>
          <cell r="S324">
            <v>0.77</v>
          </cell>
          <cell r="T324">
            <v>0.78</v>
          </cell>
        </row>
        <row r="325">
          <cell r="J325" t="str">
            <v>1603</v>
          </cell>
          <cell r="K325">
            <v>0.39</v>
          </cell>
          <cell r="L325">
            <v>0.48</v>
          </cell>
          <cell r="M325">
            <v>0.54</v>
          </cell>
          <cell r="N325">
            <v>0.59</v>
          </cell>
          <cell r="O325">
            <v>0.63</v>
          </cell>
          <cell r="P325">
            <v>0.67</v>
          </cell>
          <cell r="Q325">
            <v>0.7</v>
          </cell>
          <cell r="R325">
            <v>0.72</v>
          </cell>
          <cell r="S325">
            <v>0.75</v>
          </cell>
          <cell r="T325">
            <v>0.77</v>
          </cell>
        </row>
        <row r="326">
          <cell r="J326" t="str">
            <v>1604</v>
          </cell>
          <cell r="K326" t="str">
            <v>no</v>
          </cell>
          <cell r="L326" t="str">
            <v>no</v>
          </cell>
          <cell r="M326" t="str">
            <v>no</v>
          </cell>
          <cell r="N326" t="str">
            <v>no</v>
          </cell>
          <cell r="O326" t="str">
            <v>no</v>
          </cell>
          <cell r="P326" t="str">
            <v>no</v>
          </cell>
          <cell r="Q326" t="str">
            <v>no</v>
          </cell>
          <cell r="R326" t="str">
            <v>no</v>
          </cell>
          <cell r="S326" t="str">
            <v>no</v>
          </cell>
          <cell r="T326" t="str">
            <v>no</v>
          </cell>
        </row>
        <row r="327">
          <cell r="J327" t="str">
            <v>1605</v>
          </cell>
          <cell r="K327" t="str">
            <v>no</v>
          </cell>
          <cell r="L327" t="str">
            <v>no</v>
          </cell>
          <cell r="M327" t="str">
            <v>no</v>
          </cell>
          <cell r="N327" t="str">
            <v>no</v>
          </cell>
          <cell r="O327" t="str">
            <v>no</v>
          </cell>
          <cell r="P327" t="str">
            <v>no</v>
          </cell>
          <cell r="Q327" t="str">
            <v>no</v>
          </cell>
          <cell r="R327" t="str">
            <v>no</v>
          </cell>
          <cell r="S327" t="str">
            <v>no</v>
          </cell>
          <cell r="T327" t="str">
            <v>no</v>
          </cell>
        </row>
        <row r="328">
          <cell r="J328" t="str">
            <v>1606</v>
          </cell>
          <cell r="K328" t="str">
            <v>no</v>
          </cell>
          <cell r="L328" t="str">
            <v>no</v>
          </cell>
          <cell r="M328" t="str">
            <v>no</v>
          </cell>
          <cell r="N328" t="str">
            <v>no</v>
          </cell>
          <cell r="O328" t="str">
            <v>no</v>
          </cell>
          <cell r="P328" t="str">
            <v>no</v>
          </cell>
          <cell r="Q328" t="str">
            <v>no</v>
          </cell>
          <cell r="R328" t="str">
            <v>no</v>
          </cell>
          <cell r="S328" t="str">
            <v>no</v>
          </cell>
          <cell r="T328" t="str">
            <v>no</v>
          </cell>
        </row>
        <row r="329">
          <cell r="J329" t="str">
            <v>1607</v>
          </cell>
          <cell r="K329">
            <v>0.43</v>
          </cell>
          <cell r="L329">
            <v>0.51</v>
          </cell>
          <cell r="M329">
            <v>0.56999999999999995</v>
          </cell>
          <cell r="N329">
            <v>0.62</v>
          </cell>
          <cell r="O329">
            <v>0.65</v>
          </cell>
          <cell r="P329">
            <v>0.69</v>
          </cell>
          <cell r="Q329">
            <v>0.71</v>
          </cell>
          <cell r="R329">
            <v>0.73</v>
          </cell>
          <cell r="S329">
            <v>0.75</v>
          </cell>
          <cell r="T329">
            <v>0.76</v>
          </cell>
        </row>
        <row r="330">
          <cell r="J330" t="str">
            <v>1608</v>
          </cell>
          <cell r="K330">
            <v>0.38</v>
          </cell>
          <cell r="L330">
            <v>0.47</v>
          </cell>
          <cell r="M330">
            <v>0.53</v>
          </cell>
          <cell r="N330">
            <v>0.57999999999999996</v>
          </cell>
          <cell r="O330">
            <v>0.62</v>
          </cell>
          <cell r="P330">
            <v>0.66</v>
          </cell>
          <cell r="Q330">
            <v>0.69</v>
          </cell>
          <cell r="R330">
            <v>0.71</v>
          </cell>
          <cell r="S330">
            <v>0.74</v>
          </cell>
          <cell r="T330">
            <v>0.75</v>
          </cell>
        </row>
        <row r="331">
          <cell r="J331" t="str">
            <v>1609</v>
          </cell>
          <cell r="K331">
            <v>0.35</v>
          </cell>
          <cell r="L331">
            <v>0.44</v>
          </cell>
          <cell r="M331">
            <v>0.5</v>
          </cell>
          <cell r="N331">
            <v>0.56000000000000005</v>
          </cell>
          <cell r="O331">
            <v>0.59</v>
          </cell>
          <cell r="P331">
            <v>0.64</v>
          </cell>
          <cell r="Q331">
            <v>0.67</v>
          </cell>
          <cell r="R331">
            <v>0.69</v>
          </cell>
          <cell r="S331">
            <v>0.72</v>
          </cell>
          <cell r="T331">
            <v>0.74</v>
          </cell>
        </row>
        <row r="332">
          <cell r="J332" t="str">
            <v>1610</v>
          </cell>
          <cell r="K332" t="str">
            <v>no</v>
          </cell>
          <cell r="L332" t="str">
            <v>no</v>
          </cell>
          <cell r="M332" t="str">
            <v>no</v>
          </cell>
          <cell r="N332" t="str">
            <v>no</v>
          </cell>
          <cell r="O332" t="str">
            <v>no</v>
          </cell>
          <cell r="P332" t="str">
            <v>no</v>
          </cell>
          <cell r="Q332" t="str">
            <v>no</v>
          </cell>
          <cell r="R332" t="str">
            <v>no</v>
          </cell>
          <cell r="S332" t="str">
            <v>no</v>
          </cell>
          <cell r="T332" t="str">
            <v>no</v>
          </cell>
        </row>
        <row r="333">
          <cell r="J333" t="str">
            <v>1611</v>
          </cell>
          <cell r="K333">
            <v>0.38</v>
          </cell>
          <cell r="L333">
            <v>0.47</v>
          </cell>
          <cell r="M333">
            <v>0.53</v>
          </cell>
          <cell r="N333">
            <v>0.57999999999999996</v>
          </cell>
          <cell r="O333">
            <v>0.61</v>
          </cell>
          <cell r="P333">
            <v>0.65</v>
          </cell>
          <cell r="Q333">
            <v>0.68</v>
          </cell>
          <cell r="R333">
            <v>0.7</v>
          </cell>
          <cell r="S333">
            <v>0.72</v>
          </cell>
          <cell r="T333">
            <v>0.74</v>
          </cell>
        </row>
        <row r="334">
          <cell r="J334" t="str">
            <v>1612</v>
          </cell>
          <cell r="K334">
            <v>0.35</v>
          </cell>
          <cell r="L334">
            <v>0.44</v>
          </cell>
          <cell r="M334">
            <v>0.5</v>
          </cell>
          <cell r="N334">
            <v>0.55000000000000004</v>
          </cell>
          <cell r="O334">
            <v>0.59</v>
          </cell>
          <cell r="P334">
            <v>0.64</v>
          </cell>
          <cell r="Q334">
            <v>0.67</v>
          </cell>
          <cell r="R334">
            <v>0.69</v>
          </cell>
          <cell r="S334">
            <v>0.71</v>
          </cell>
          <cell r="T334">
            <v>0.73</v>
          </cell>
        </row>
        <row r="335">
          <cell r="J335" t="str">
            <v>1701</v>
          </cell>
          <cell r="K335">
            <v>0.24</v>
          </cell>
          <cell r="L335">
            <v>0.28000000000000003</v>
          </cell>
          <cell r="M335">
            <v>0.31</v>
          </cell>
          <cell r="N335">
            <v>0.33</v>
          </cell>
          <cell r="O335">
            <v>0.35</v>
          </cell>
          <cell r="P335">
            <v>0.37</v>
          </cell>
          <cell r="Q335">
            <v>0.39</v>
          </cell>
          <cell r="R335">
            <v>0.39</v>
          </cell>
          <cell r="S335">
            <v>0.41</v>
          </cell>
          <cell r="T335">
            <v>0.41</v>
          </cell>
        </row>
        <row r="336">
          <cell r="J336" t="str">
            <v>1702</v>
          </cell>
          <cell r="K336">
            <v>0.2</v>
          </cell>
          <cell r="L336">
            <v>0.24</v>
          </cell>
          <cell r="M336">
            <v>0.27</v>
          </cell>
          <cell r="N336">
            <v>0.3</v>
          </cell>
          <cell r="O336">
            <v>0.32</v>
          </cell>
          <cell r="P336">
            <v>0.35</v>
          </cell>
          <cell r="Q336">
            <v>0.37</v>
          </cell>
          <cell r="R336">
            <v>0.38</v>
          </cell>
          <cell r="S336">
            <v>0.39</v>
          </cell>
          <cell r="T336">
            <v>0.4</v>
          </cell>
        </row>
        <row r="337">
          <cell r="J337" t="str">
            <v>1703</v>
          </cell>
          <cell r="K337">
            <v>0.17</v>
          </cell>
          <cell r="L337">
            <v>0.21</v>
          </cell>
          <cell r="M337">
            <v>0.25</v>
          </cell>
          <cell r="N337">
            <v>0.28000000000000003</v>
          </cell>
          <cell r="O337">
            <v>0.3</v>
          </cell>
          <cell r="P337">
            <v>0.33</v>
          </cell>
          <cell r="Q337">
            <v>0.35</v>
          </cell>
          <cell r="R337">
            <v>0.37</v>
          </cell>
          <cell r="S337">
            <v>0.38</v>
          </cell>
          <cell r="T337">
            <v>0.39</v>
          </cell>
        </row>
        <row r="338">
          <cell r="J338" t="str">
            <v>1704</v>
          </cell>
          <cell r="K338" t="str">
            <v>no</v>
          </cell>
          <cell r="L338" t="str">
            <v>no</v>
          </cell>
          <cell r="M338" t="str">
            <v>no</v>
          </cell>
          <cell r="N338" t="str">
            <v>no</v>
          </cell>
          <cell r="O338" t="str">
            <v>no</v>
          </cell>
          <cell r="P338" t="str">
            <v>no</v>
          </cell>
          <cell r="Q338" t="str">
            <v>no</v>
          </cell>
          <cell r="R338" t="str">
            <v>no</v>
          </cell>
          <cell r="S338" t="str">
            <v>no</v>
          </cell>
          <cell r="T338" t="str">
            <v>no</v>
          </cell>
        </row>
        <row r="339">
          <cell r="J339" t="str">
            <v>1705</v>
          </cell>
          <cell r="K339" t="str">
            <v>no</v>
          </cell>
          <cell r="L339" t="str">
            <v>no</v>
          </cell>
          <cell r="M339" t="str">
            <v>no</v>
          </cell>
          <cell r="N339" t="str">
            <v>no</v>
          </cell>
          <cell r="O339" t="str">
            <v>no</v>
          </cell>
          <cell r="P339" t="str">
            <v>no</v>
          </cell>
          <cell r="Q339" t="str">
            <v>no</v>
          </cell>
          <cell r="R339" t="str">
            <v>no</v>
          </cell>
          <cell r="S339" t="str">
            <v>no</v>
          </cell>
          <cell r="T339" t="str">
            <v>no</v>
          </cell>
        </row>
        <row r="340">
          <cell r="J340" t="str">
            <v>1706</v>
          </cell>
          <cell r="K340" t="str">
            <v>no</v>
          </cell>
          <cell r="L340" t="str">
            <v>no</v>
          </cell>
          <cell r="M340" t="str">
            <v>no</v>
          </cell>
          <cell r="N340" t="str">
            <v>no</v>
          </cell>
          <cell r="O340" t="str">
            <v>no</v>
          </cell>
          <cell r="P340" t="str">
            <v>no</v>
          </cell>
          <cell r="Q340" t="str">
            <v>no</v>
          </cell>
          <cell r="R340" t="str">
            <v>no</v>
          </cell>
          <cell r="S340" t="str">
            <v>no</v>
          </cell>
          <cell r="T340" t="str">
            <v>no</v>
          </cell>
        </row>
        <row r="341">
          <cell r="J341" t="str">
            <v>1707</v>
          </cell>
          <cell r="K341">
            <v>0.19</v>
          </cell>
          <cell r="L341">
            <v>0.23</v>
          </cell>
          <cell r="M341">
            <v>0.27</v>
          </cell>
          <cell r="N341">
            <v>0.3</v>
          </cell>
          <cell r="O341">
            <v>0.32</v>
          </cell>
          <cell r="P341">
            <v>0.34</v>
          </cell>
          <cell r="Q341">
            <v>0.36</v>
          </cell>
          <cell r="R341">
            <v>0.37</v>
          </cell>
          <cell r="S341">
            <v>0.38</v>
          </cell>
          <cell r="T341">
            <v>0.39</v>
          </cell>
        </row>
        <row r="342">
          <cell r="J342" t="str">
            <v>1708</v>
          </cell>
          <cell r="K342">
            <v>0.17</v>
          </cell>
          <cell r="L342">
            <v>0.21</v>
          </cell>
          <cell r="M342">
            <v>0.25</v>
          </cell>
          <cell r="N342">
            <v>0.27</v>
          </cell>
          <cell r="O342">
            <v>0.3</v>
          </cell>
          <cell r="P342">
            <v>0.33</v>
          </cell>
          <cell r="Q342">
            <v>0.35</v>
          </cell>
          <cell r="R342">
            <v>0.36</v>
          </cell>
          <cell r="S342">
            <v>0.37</v>
          </cell>
          <cell r="T342">
            <v>0.38</v>
          </cell>
        </row>
        <row r="343">
          <cell r="J343" t="str">
            <v>1709</v>
          </cell>
          <cell r="K343">
            <v>0.15</v>
          </cell>
          <cell r="L343">
            <v>0.19</v>
          </cell>
          <cell r="M343">
            <v>0.23</v>
          </cell>
          <cell r="N343">
            <v>0.26</v>
          </cell>
          <cell r="O343">
            <v>0.28000000000000003</v>
          </cell>
          <cell r="P343">
            <v>0.31</v>
          </cell>
          <cell r="Q343">
            <v>0.33</v>
          </cell>
          <cell r="R343">
            <v>0.35</v>
          </cell>
          <cell r="S343">
            <v>0.37</v>
          </cell>
          <cell r="T343">
            <v>0.38</v>
          </cell>
        </row>
        <row r="344">
          <cell r="J344" t="str">
            <v>1710</v>
          </cell>
          <cell r="K344" t="str">
            <v>no</v>
          </cell>
          <cell r="L344" t="str">
            <v>no</v>
          </cell>
          <cell r="M344" t="str">
            <v>no</v>
          </cell>
          <cell r="N344" t="str">
            <v>no</v>
          </cell>
          <cell r="O344" t="str">
            <v>no</v>
          </cell>
          <cell r="P344" t="str">
            <v>no</v>
          </cell>
          <cell r="Q344" t="str">
            <v>no</v>
          </cell>
          <cell r="R344" t="str">
            <v>no</v>
          </cell>
          <cell r="S344" t="str">
            <v>no</v>
          </cell>
          <cell r="T344" t="str">
            <v>no</v>
          </cell>
        </row>
        <row r="345">
          <cell r="J345" t="str">
            <v>1711</v>
          </cell>
          <cell r="K345">
            <v>0.16</v>
          </cell>
          <cell r="L345">
            <v>0.21</v>
          </cell>
          <cell r="M345">
            <v>0.24</v>
          </cell>
          <cell r="N345">
            <v>0.27</v>
          </cell>
          <cell r="O345">
            <v>0.28999999999999998</v>
          </cell>
          <cell r="P345">
            <v>0.32</v>
          </cell>
          <cell r="Q345">
            <v>0.35</v>
          </cell>
          <cell r="R345">
            <v>0.35</v>
          </cell>
          <cell r="S345">
            <v>0.37</v>
          </cell>
          <cell r="T345">
            <v>0.38</v>
          </cell>
        </row>
        <row r="346">
          <cell r="J346" t="str">
            <v>1712</v>
          </cell>
          <cell r="K346">
            <v>0.15</v>
          </cell>
          <cell r="L346">
            <v>0.19</v>
          </cell>
          <cell r="M346">
            <v>0.23</v>
          </cell>
          <cell r="N346">
            <v>0.26</v>
          </cell>
          <cell r="O346">
            <v>0.28000000000000003</v>
          </cell>
          <cell r="P346">
            <v>0.31</v>
          </cell>
          <cell r="Q346">
            <v>0.34</v>
          </cell>
          <cell r="R346">
            <v>0.34</v>
          </cell>
          <cell r="S346">
            <v>0.36</v>
          </cell>
          <cell r="T346">
            <v>0.37</v>
          </cell>
        </row>
        <row r="347">
          <cell r="J347" t="str">
            <v>1801</v>
          </cell>
          <cell r="K347">
            <v>0.47</v>
          </cell>
          <cell r="L347">
            <v>0.56999999999999995</v>
          </cell>
          <cell r="M347">
            <v>0.63</v>
          </cell>
          <cell r="N347">
            <v>0.68</v>
          </cell>
          <cell r="O347">
            <v>0.71</v>
          </cell>
          <cell r="P347">
            <v>0.75</v>
          </cell>
          <cell r="Q347">
            <v>0.77</v>
          </cell>
          <cell r="R347">
            <v>0.78</v>
          </cell>
          <cell r="S347">
            <v>0.8</v>
          </cell>
          <cell r="T347">
            <v>0.81</v>
          </cell>
        </row>
        <row r="348">
          <cell r="J348" t="str">
            <v>1802</v>
          </cell>
          <cell r="K348">
            <v>0.39</v>
          </cell>
          <cell r="L348">
            <v>0.5</v>
          </cell>
          <cell r="M348">
            <v>0.56999999999999995</v>
          </cell>
          <cell r="N348">
            <v>0.62</v>
          </cell>
          <cell r="O348">
            <v>0.66</v>
          </cell>
          <cell r="P348">
            <v>0.71</v>
          </cell>
          <cell r="Q348">
            <v>0.74</v>
          </cell>
          <cell r="R348">
            <v>0.75</v>
          </cell>
          <cell r="S348">
            <v>0.78</v>
          </cell>
          <cell r="T348">
            <v>0.79</v>
          </cell>
        </row>
        <row r="349">
          <cell r="J349" t="str">
            <v>1803</v>
          </cell>
          <cell r="K349">
            <v>0.33</v>
          </cell>
          <cell r="L349">
            <v>0.45</v>
          </cell>
          <cell r="M349">
            <v>0.52</v>
          </cell>
          <cell r="N349">
            <v>0.57999999999999996</v>
          </cell>
          <cell r="O349">
            <v>0.62</v>
          </cell>
          <cell r="P349">
            <v>0.67</v>
          </cell>
          <cell r="Q349">
            <v>0.71</v>
          </cell>
          <cell r="R349">
            <v>0.73</v>
          </cell>
          <cell r="S349">
            <v>0.76</v>
          </cell>
          <cell r="T349">
            <v>0.78</v>
          </cell>
        </row>
        <row r="350">
          <cell r="J350" t="str">
            <v>1804</v>
          </cell>
          <cell r="K350" t="str">
            <v>no</v>
          </cell>
          <cell r="L350" t="str">
            <v>no</v>
          </cell>
          <cell r="M350" t="str">
            <v>no</v>
          </cell>
          <cell r="N350" t="str">
            <v>no</v>
          </cell>
          <cell r="O350" t="str">
            <v>no</v>
          </cell>
          <cell r="P350" t="str">
            <v>no</v>
          </cell>
          <cell r="Q350" t="str">
            <v>no</v>
          </cell>
          <cell r="R350" t="str">
            <v>no</v>
          </cell>
          <cell r="S350" t="str">
            <v>no</v>
          </cell>
          <cell r="T350" t="str">
            <v>no</v>
          </cell>
        </row>
        <row r="351">
          <cell r="J351" t="str">
            <v>1805</v>
          </cell>
          <cell r="K351" t="str">
            <v>no</v>
          </cell>
          <cell r="L351" t="str">
            <v>no</v>
          </cell>
          <cell r="M351" t="str">
            <v>no</v>
          </cell>
          <cell r="N351" t="str">
            <v>no</v>
          </cell>
          <cell r="O351" t="str">
            <v>no</v>
          </cell>
          <cell r="P351" t="str">
            <v>no</v>
          </cell>
          <cell r="Q351" t="str">
            <v>no</v>
          </cell>
          <cell r="R351" t="str">
            <v>no</v>
          </cell>
          <cell r="S351" t="str">
            <v>no</v>
          </cell>
          <cell r="T351" t="str">
            <v>no</v>
          </cell>
        </row>
        <row r="352">
          <cell r="J352" t="str">
            <v>1806</v>
          </cell>
          <cell r="K352" t="str">
            <v>no</v>
          </cell>
          <cell r="L352" t="str">
            <v>no</v>
          </cell>
          <cell r="M352" t="str">
            <v>no</v>
          </cell>
          <cell r="N352" t="str">
            <v>no</v>
          </cell>
          <cell r="O352" t="str">
            <v>no</v>
          </cell>
          <cell r="P352" t="str">
            <v>no</v>
          </cell>
          <cell r="Q352" t="str">
            <v>no</v>
          </cell>
          <cell r="R352" t="str">
            <v>no</v>
          </cell>
          <cell r="S352" t="str">
            <v>no</v>
          </cell>
          <cell r="T352" t="str">
            <v>no</v>
          </cell>
        </row>
        <row r="353">
          <cell r="J353" t="str">
            <v>1807</v>
          </cell>
          <cell r="K353">
            <v>0.38</v>
          </cell>
          <cell r="L353">
            <v>0.49</v>
          </cell>
          <cell r="M353">
            <v>0.56000000000000005</v>
          </cell>
          <cell r="N353">
            <v>0.61</v>
          </cell>
          <cell r="O353">
            <v>0.65</v>
          </cell>
          <cell r="P353">
            <v>0.69</v>
          </cell>
          <cell r="Q353">
            <v>0.72</v>
          </cell>
          <cell r="R353">
            <v>0.74</v>
          </cell>
          <cell r="S353">
            <v>0.76</v>
          </cell>
          <cell r="T353">
            <v>0.78</v>
          </cell>
        </row>
        <row r="354">
          <cell r="J354" t="str">
            <v>1808</v>
          </cell>
          <cell r="K354">
            <v>0.33</v>
          </cell>
          <cell r="L354">
            <v>0.44</v>
          </cell>
          <cell r="M354">
            <v>0.52</v>
          </cell>
          <cell r="N354">
            <v>0.57999999999999996</v>
          </cell>
          <cell r="O354">
            <v>0.61</v>
          </cell>
          <cell r="P354">
            <v>0.66</v>
          </cell>
          <cell r="Q354">
            <v>0.7</v>
          </cell>
          <cell r="R354">
            <v>0.72</v>
          </cell>
          <cell r="S354">
            <v>0.75</v>
          </cell>
          <cell r="T354">
            <v>0.76</v>
          </cell>
        </row>
        <row r="355">
          <cell r="J355" t="str">
            <v>1809</v>
          </cell>
          <cell r="K355">
            <v>0.28999999999999998</v>
          </cell>
          <cell r="L355">
            <v>0.41</v>
          </cell>
          <cell r="M355">
            <v>0.48</v>
          </cell>
          <cell r="N355">
            <v>0.55000000000000004</v>
          </cell>
          <cell r="O355">
            <v>0.59</v>
          </cell>
          <cell r="P355">
            <v>0.64</v>
          </cell>
          <cell r="Q355">
            <v>0.68</v>
          </cell>
          <cell r="R355">
            <v>0.7</v>
          </cell>
          <cell r="S355">
            <v>0.73</v>
          </cell>
          <cell r="T355">
            <v>0.75</v>
          </cell>
        </row>
        <row r="356">
          <cell r="J356" t="str">
            <v>1810</v>
          </cell>
          <cell r="K356" t="str">
            <v>no</v>
          </cell>
          <cell r="L356" t="str">
            <v>no</v>
          </cell>
          <cell r="M356" t="str">
            <v>no</v>
          </cell>
          <cell r="N356" t="str">
            <v>no</v>
          </cell>
          <cell r="O356" t="str">
            <v>no</v>
          </cell>
          <cell r="P356" t="str">
            <v>no</v>
          </cell>
          <cell r="Q356" t="str">
            <v>no</v>
          </cell>
          <cell r="R356" t="str">
            <v>no</v>
          </cell>
          <cell r="S356" t="str">
            <v>no</v>
          </cell>
          <cell r="T356" t="str">
            <v>no</v>
          </cell>
        </row>
        <row r="357">
          <cell r="J357" t="str">
            <v>1811</v>
          </cell>
          <cell r="K357">
            <v>0.33</v>
          </cell>
          <cell r="L357">
            <v>0.44</v>
          </cell>
          <cell r="M357">
            <v>0.51</v>
          </cell>
          <cell r="N357">
            <v>0.56999999999999995</v>
          </cell>
          <cell r="O357">
            <v>0.61</v>
          </cell>
          <cell r="P357">
            <v>0.66</v>
          </cell>
          <cell r="Q357">
            <v>0.69</v>
          </cell>
          <cell r="R357">
            <v>0.71</v>
          </cell>
          <cell r="S357">
            <v>0.73</v>
          </cell>
          <cell r="T357">
            <v>0.75</v>
          </cell>
        </row>
        <row r="358">
          <cell r="J358" t="str">
            <v>1812</v>
          </cell>
          <cell r="K358">
            <v>0.28999999999999998</v>
          </cell>
          <cell r="L358">
            <v>0.41</v>
          </cell>
          <cell r="M358">
            <v>0.48</v>
          </cell>
          <cell r="N358">
            <v>0.54</v>
          </cell>
          <cell r="O358">
            <v>0.57999999999999996</v>
          </cell>
          <cell r="P358">
            <v>0.63</v>
          </cell>
          <cell r="Q358">
            <v>0.67</v>
          </cell>
          <cell r="R358">
            <v>0.69</v>
          </cell>
          <cell r="S358">
            <v>0.72</v>
          </cell>
          <cell r="T358">
            <v>0.74</v>
          </cell>
        </row>
        <row r="359">
          <cell r="J359" t="str">
            <v>1901</v>
          </cell>
          <cell r="K359">
            <v>0.24</v>
          </cell>
          <cell r="L359">
            <v>0.28000000000000003</v>
          </cell>
          <cell r="M359">
            <v>0.31</v>
          </cell>
          <cell r="N359">
            <v>0.33</v>
          </cell>
          <cell r="O359">
            <v>0.35</v>
          </cell>
          <cell r="P359">
            <v>0.37</v>
          </cell>
          <cell r="Q359">
            <v>0.39</v>
          </cell>
          <cell r="R359">
            <v>0.39</v>
          </cell>
          <cell r="S359">
            <v>0.41</v>
          </cell>
          <cell r="T359">
            <v>0.41</v>
          </cell>
        </row>
        <row r="360">
          <cell r="J360" t="str">
            <v>1902</v>
          </cell>
          <cell r="K360">
            <v>0.2</v>
          </cell>
          <cell r="L360">
            <v>0.24</v>
          </cell>
          <cell r="M360">
            <v>0.27</v>
          </cell>
          <cell r="N360">
            <v>0.3</v>
          </cell>
          <cell r="O360">
            <v>0.32</v>
          </cell>
          <cell r="P360">
            <v>0.35</v>
          </cell>
          <cell r="Q360">
            <v>0.37</v>
          </cell>
          <cell r="R360">
            <v>0.38</v>
          </cell>
          <cell r="S360">
            <v>0.39</v>
          </cell>
          <cell r="T360">
            <v>0.4</v>
          </cell>
        </row>
        <row r="361">
          <cell r="J361" t="str">
            <v>1903</v>
          </cell>
          <cell r="K361">
            <v>0.17</v>
          </cell>
          <cell r="L361">
            <v>0.21</v>
          </cell>
          <cell r="M361">
            <v>0.25</v>
          </cell>
          <cell r="N361">
            <v>0.28000000000000003</v>
          </cell>
          <cell r="O361">
            <v>0.3</v>
          </cell>
          <cell r="P361">
            <v>0.33</v>
          </cell>
          <cell r="Q361">
            <v>0.35</v>
          </cell>
          <cell r="R361">
            <v>0.37</v>
          </cell>
          <cell r="S361">
            <v>0.38</v>
          </cell>
          <cell r="T361">
            <v>0.39</v>
          </cell>
        </row>
        <row r="362">
          <cell r="J362" t="str">
            <v>1904</v>
          </cell>
          <cell r="K362" t="str">
            <v>no</v>
          </cell>
          <cell r="L362" t="str">
            <v>no</v>
          </cell>
          <cell r="M362" t="str">
            <v>no</v>
          </cell>
          <cell r="N362" t="str">
            <v>no</v>
          </cell>
          <cell r="O362" t="str">
            <v>no</v>
          </cell>
          <cell r="P362" t="str">
            <v>no</v>
          </cell>
          <cell r="Q362" t="str">
            <v>no</v>
          </cell>
          <cell r="R362" t="str">
            <v>no</v>
          </cell>
          <cell r="S362" t="str">
            <v>no</v>
          </cell>
          <cell r="T362" t="str">
            <v>no</v>
          </cell>
        </row>
        <row r="363">
          <cell r="J363" t="str">
            <v>1905</v>
          </cell>
          <cell r="K363" t="str">
            <v>no</v>
          </cell>
          <cell r="L363" t="str">
            <v>no</v>
          </cell>
          <cell r="M363" t="str">
            <v>no</v>
          </cell>
          <cell r="N363" t="str">
            <v>no</v>
          </cell>
          <cell r="O363" t="str">
            <v>no</v>
          </cell>
          <cell r="P363" t="str">
            <v>no</v>
          </cell>
          <cell r="Q363" t="str">
            <v>no</v>
          </cell>
          <cell r="R363" t="str">
            <v>no</v>
          </cell>
          <cell r="S363" t="str">
            <v>no</v>
          </cell>
          <cell r="T363" t="str">
            <v>no</v>
          </cell>
        </row>
        <row r="364">
          <cell r="J364" t="str">
            <v>1906</v>
          </cell>
          <cell r="K364" t="str">
            <v>no</v>
          </cell>
          <cell r="L364" t="str">
            <v>no</v>
          </cell>
          <cell r="M364" t="str">
            <v>no</v>
          </cell>
          <cell r="N364" t="str">
            <v>no</v>
          </cell>
          <cell r="O364" t="str">
            <v>no</v>
          </cell>
          <cell r="P364" t="str">
            <v>no</v>
          </cell>
          <cell r="Q364" t="str">
            <v>no</v>
          </cell>
          <cell r="R364" t="str">
            <v>no</v>
          </cell>
          <cell r="S364" t="str">
            <v>no</v>
          </cell>
          <cell r="T364" t="str">
            <v>no</v>
          </cell>
        </row>
        <row r="365">
          <cell r="J365" t="str">
            <v>1907</v>
          </cell>
          <cell r="K365">
            <v>0.19</v>
          </cell>
          <cell r="L365">
            <v>0.23</v>
          </cell>
          <cell r="M365">
            <v>0.27</v>
          </cell>
          <cell r="N365">
            <v>0.3</v>
          </cell>
          <cell r="O365">
            <v>0.32</v>
          </cell>
          <cell r="P365">
            <v>0.34</v>
          </cell>
          <cell r="Q365">
            <v>0.36</v>
          </cell>
          <cell r="R365">
            <v>0.37</v>
          </cell>
          <cell r="S365">
            <v>0.38</v>
          </cell>
          <cell r="T365">
            <v>0.39</v>
          </cell>
        </row>
        <row r="366">
          <cell r="J366" t="str">
            <v>1908</v>
          </cell>
          <cell r="K366">
            <v>0.17</v>
          </cell>
          <cell r="L366">
            <v>0.21</v>
          </cell>
          <cell r="M366">
            <v>0.25</v>
          </cell>
          <cell r="N366">
            <v>0.27</v>
          </cell>
          <cell r="O366">
            <v>0.3</v>
          </cell>
          <cell r="P366">
            <v>0.33</v>
          </cell>
          <cell r="Q366">
            <v>0.35</v>
          </cell>
          <cell r="R366">
            <v>0.36</v>
          </cell>
          <cell r="S366">
            <v>0.37</v>
          </cell>
          <cell r="T366">
            <v>0.38</v>
          </cell>
        </row>
        <row r="367">
          <cell r="J367" t="str">
            <v>1909</v>
          </cell>
          <cell r="K367">
            <v>0.15</v>
          </cell>
          <cell r="L367">
            <v>0.19</v>
          </cell>
          <cell r="M367">
            <v>0.23</v>
          </cell>
          <cell r="N367">
            <v>0.26</v>
          </cell>
          <cell r="O367">
            <v>0.28000000000000003</v>
          </cell>
          <cell r="P367">
            <v>0.31</v>
          </cell>
          <cell r="Q367">
            <v>0.33</v>
          </cell>
          <cell r="R367">
            <v>0.35</v>
          </cell>
          <cell r="S367">
            <v>0.37</v>
          </cell>
          <cell r="T367">
            <v>0.38</v>
          </cell>
        </row>
        <row r="368">
          <cell r="J368" t="str">
            <v>1910</v>
          </cell>
          <cell r="K368" t="str">
            <v>no</v>
          </cell>
          <cell r="L368" t="str">
            <v>no</v>
          </cell>
          <cell r="M368" t="str">
            <v>no</v>
          </cell>
          <cell r="N368" t="str">
            <v>no</v>
          </cell>
          <cell r="O368" t="str">
            <v>no</v>
          </cell>
          <cell r="P368" t="str">
            <v>no</v>
          </cell>
          <cell r="Q368" t="str">
            <v>no</v>
          </cell>
          <cell r="R368" t="str">
            <v>no</v>
          </cell>
          <cell r="S368" t="str">
            <v>no</v>
          </cell>
          <cell r="T368" t="str">
            <v>no</v>
          </cell>
        </row>
        <row r="369">
          <cell r="J369" t="str">
            <v>1911</v>
          </cell>
          <cell r="K369">
            <v>0.16</v>
          </cell>
          <cell r="L369">
            <v>0.21</v>
          </cell>
          <cell r="M369">
            <v>0.24</v>
          </cell>
          <cell r="N369">
            <v>0.27</v>
          </cell>
          <cell r="O369">
            <v>0.28999999999999998</v>
          </cell>
          <cell r="P369">
            <v>0.32</v>
          </cell>
          <cell r="Q369">
            <v>0.35</v>
          </cell>
          <cell r="R369">
            <v>0.35</v>
          </cell>
          <cell r="S369">
            <v>0.37</v>
          </cell>
          <cell r="T369">
            <v>0.38</v>
          </cell>
        </row>
        <row r="370">
          <cell r="J370" t="str">
            <v>1912</v>
          </cell>
          <cell r="K370">
            <v>0.15</v>
          </cell>
          <cell r="L370">
            <v>0.19</v>
          </cell>
          <cell r="M370">
            <v>0.23</v>
          </cell>
          <cell r="N370">
            <v>0.26</v>
          </cell>
          <cell r="O370">
            <v>0.28000000000000003</v>
          </cell>
          <cell r="P370">
            <v>0.31</v>
          </cell>
          <cell r="Q370">
            <v>0.34</v>
          </cell>
          <cell r="R370">
            <v>0.34</v>
          </cell>
          <cell r="S370">
            <v>0.36</v>
          </cell>
          <cell r="T370">
            <v>0.37</v>
          </cell>
        </row>
        <row r="371">
          <cell r="J371" t="str">
            <v>2001</v>
          </cell>
          <cell r="K371">
            <v>0.47</v>
          </cell>
          <cell r="L371">
            <v>0.56999999999999995</v>
          </cell>
          <cell r="M371">
            <v>0.63</v>
          </cell>
          <cell r="N371">
            <v>0.68</v>
          </cell>
          <cell r="O371">
            <v>0.71</v>
          </cell>
          <cell r="P371">
            <v>0.75</v>
          </cell>
          <cell r="Q371">
            <v>0.77</v>
          </cell>
          <cell r="R371">
            <v>0.78</v>
          </cell>
          <cell r="S371">
            <v>0.8</v>
          </cell>
          <cell r="T371">
            <v>0.81</v>
          </cell>
        </row>
        <row r="372">
          <cell r="J372" t="str">
            <v>2002</v>
          </cell>
          <cell r="K372">
            <v>0.39</v>
          </cell>
          <cell r="L372">
            <v>0.5</v>
          </cell>
          <cell r="M372">
            <v>0.56999999999999995</v>
          </cell>
          <cell r="N372">
            <v>0.62</v>
          </cell>
          <cell r="O372">
            <v>0.66</v>
          </cell>
          <cell r="P372">
            <v>0.71</v>
          </cell>
          <cell r="Q372">
            <v>0.74</v>
          </cell>
          <cell r="R372">
            <v>0.75</v>
          </cell>
          <cell r="S372">
            <v>0.78</v>
          </cell>
          <cell r="T372">
            <v>0.79</v>
          </cell>
        </row>
        <row r="373">
          <cell r="J373" t="str">
            <v>2003</v>
          </cell>
          <cell r="K373">
            <v>0.33</v>
          </cell>
          <cell r="L373">
            <v>0.45</v>
          </cell>
          <cell r="M373">
            <v>0.52</v>
          </cell>
          <cell r="N373">
            <v>0.57999999999999996</v>
          </cell>
          <cell r="O373">
            <v>0.62</v>
          </cell>
          <cell r="P373">
            <v>0.67</v>
          </cell>
          <cell r="Q373">
            <v>0.71</v>
          </cell>
          <cell r="R373">
            <v>0.73</v>
          </cell>
          <cell r="S373">
            <v>0.76</v>
          </cell>
          <cell r="T373">
            <v>0.78</v>
          </cell>
        </row>
        <row r="374">
          <cell r="J374" t="str">
            <v>2004</v>
          </cell>
          <cell r="K374" t="str">
            <v>no</v>
          </cell>
          <cell r="L374" t="str">
            <v>no</v>
          </cell>
          <cell r="M374" t="str">
            <v>no</v>
          </cell>
          <cell r="N374" t="str">
            <v>no</v>
          </cell>
          <cell r="O374" t="str">
            <v>no</v>
          </cell>
          <cell r="P374" t="str">
            <v>no</v>
          </cell>
          <cell r="Q374" t="str">
            <v>no</v>
          </cell>
          <cell r="R374" t="str">
            <v>no</v>
          </cell>
          <cell r="S374" t="str">
            <v>no</v>
          </cell>
          <cell r="T374" t="str">
            <v>no</v>
          </cell>
        </row>
        <row r="375">
          <cell r="J375" t="str">
            <v>2005</v>
          </cell>
          <cell r="K375" t="str">
            <v>no</v>
          </cell>
          <cell r="L375" t="str">
            <v>no</v>
          </cell>
          <cell r="M375" t="str">
            <v>no</v>
          </cell>
          <cell r="N375" t="str">
            <v>no</v>
          </cell>
          <cell r="O375" t="str">
            <v>no</v>
          </cell>
          <cell r="P375" t="str">
            <v>no</v>
          </cell>
          <cell r="Q375" t="str">
            <v>no</v>
          </cell>
          <cell r="R375" t="str">
            <v>no</v>
          </cell>
          <cell r="S375" t="str">
            <v>no</v>
          </cell>
          <cell r="T375" t="str">
            <v>no</v>
          </cell>
        </row>
        <row r="376">
          <cell r="J376" t="str">
            <v>2006</v>
          </cell>
          <cell r="K376" t="str">
            <v>no</v>
          </cell>
          <cell r="L376" t="str">
            <v>no</v>
          </cell>
          <cell r="M376" t="str">
            <v>no</v>
          </cell>
          <cell r="N376" t="str">
            <v>no</v>
          </cell>
          <cell r="O376" t="str">
            <v>no</v>
          </cell>
          <cell r="P376" t="str">
            <v>no</v>
          </cell>
          <cell r="Q376" t="str">
            <v>no</v>
          </cell>
          <cell r="R376" t="str">
            <v>no</v>
          </cell>
          <cell r="S376" t="str">
            <v>no</v>
          </cell>
          <cell r="T376" t="str">
            <v>no</v>
          </cell>
        </row>
        <row r="377">
          <cell r="J377" t="str">
            <v>2007</v>
          </cell>
          <cell r="K377">
            <v>0.38</v>
          </cell>
          <cell r="L377">
            <v>0.49</v>
          </cell>
          <cell r="M377">
            <v>0.56000000000000005</v>
          </cell>
          <cell r="N377">
            <v>0.61</v>
          </cell>
          <cell r="O377">
            <v>0.65</v>
          </cell>
          <cell r="P377">
            <v>0.69</v>
          </cell>
          <cell r="Q377">
            <v>0.72</v>
          </cell>
          <cell r="R377">
            <v>0.74</v>
          </cell>
          <cell r="S377">
            <v>0.76</v>
          </cell>
          <cell r="T377">
            <v>0.78</v>
          </cell>
        </row>
        <row r="378">
          <cell r="J378" t="str">
            <v>2008</v>
          </cell>
          <cell r="K378">
            <v>0.33</v>
          </cell>
          <cell r="L378">
            <v>0.44</v>
          </cell>
          <cell r="M378">
            <v>0.52</v>
          </cell>
          <cell r="N378">
            <v>0.57999999999999996</v>
          </cell>
          <cell r="O378">
            <v>0.61</v>
          </cell>
          <cell r="P378">
            <v>0.66</v>
          </cell>
          <cell r="Q378">
            <v>0.7</v>
          </cell>
          <cell r="R378">
            <v>0.72</v>
          </cell>
          <cell r="S378">
            <v>0.75</v>
          </cell>
          <cell r="T378">
            <v>0.76</v>
          </cell>
        </row>
        <row r="379">
          <cell r="J379" t="str">
            <v>2009</v>
          </cell>
          <cell r="K379">
            <v>0.28999999999999998</v>
          </cell>
          <cell r="L379">
            <v>0.41</v>
          </cell>
          <cell r="M379">
            <v>0.48</v>
          </cell>
          <cell r="N379">
            <v>0.55000000000000004</v>
          </cell>
          <cell r="O379">
            <v>0.59</v>
          </cell>
          <cell r="P379">
            <v>0.64</v>
          </cell>
          <cell r="Q379">
            <v>0.68</v>
          </cell>
          <cell r="R379">
            <v>0.7</v>
          </cell>
          <cell r="S379">
            <v>0.73</v>
          </cell>
          <cell r="T379">
            <v>0.75</v>
          </cell>
        </row>
        <row r="380">
          <cell r="J380" t="str">
            <v>2010</v>
          </cell>
          <cell r="K380" t="str">
            <v>no</v>
          </cell>
          <cell r="L380" t="str">
            <v>no</v>
          </cell>
          <cell r="M380" t="str">
            <v>no</v>
          </cell>
          <cell r="N380" t="str">
            <v>no</v>
          </cell>
          <cell r="O380" t="str">
            <v>no</v>
          </cell>
          <cell r="P380" t="str">
            <v>no</v>
          </cell>
          <cell r="Q380" t="str">
            <v>no</v>
          </cell>
          <cell r="R380" t="str">
            <v>no</v>
          </cell>
          <cell r="S380" t="str">
            <v>no</v>
          </cell>
          <cell r="T380" t="str">
            <v>no</v>
          </cell>
        </row>
        <row r="381">
          <cell r="J381" t="str">
            <v>2011</v>
          </cell>
          <cell r="K381">
            <v>0.33</v>
          </cell>
          <cell r="L381">
            <v>0.44</v>
          </cell>
          <cell r="M381">
            <v>0.51</v>
          </cell>
          <cell r="N381">
            <v>0.56999999999999995</v>
          </cell>
          <cell r="O381">
            <v>0.61</v>
          </cell>
          <cell r="P381">
            <v>0.66</v>
          </cell>
          <cell r="Q381">
            <v>0.69</v>
          </cell>
          <cell r="R381">
            <v>0.71</v>
          </cell>
          <cell r="S381">
            <v>0.73</v>
          </cell>
          <cell r="T381">
            <v>0.75</v>
          </cell>
        </row>
        <row r="382">
          <cell r="J382" t="str">
            <v>2012</v>
          </cell>
          <cell r="K382">
            <v>0.28999999999999998</v>
          </cell>
          <cell r="L382">
            <v>0.41</v>
          </cell>
          <cell r="M382">
            <v>0.48</v>
          </cell>
          <cell r="N382">
            <v>0.54</v>
          </cell>
          <cell r="O382">
            <v>0.57999999999999996</v>
          </cell>
          <cell r="P382">
            <v>0.63</v>
          </cell>
          <cell r="Q382">
            <v>0.67</v>
          </cell>
          <cell r="R382">
            <v>0.69</v>
          </cell>
          <cell r="S382">
            <v>0.72</v>
          </cell>
          <cell r="T382">
            <v>0.74</v>
          </cell>
        </row>
        <row r="387">
          <cell r="H387" t="str">
            <v>0100181</v>
          </cell>
          <cell r="I387" t="str">
            <v>NAIS</v>
          </cell>
          <cell r="J387" t="str">
            <v>FAP21720K</v>
          </cell>
          <cell r="M387" t="str">
            <v>MULTI</v>
          </cell>
          <cell r="N387" t="str">
            <v>TBS MIRROR 1xTL 18w</v>
          </cell>
        </row>
        <row r="388">
          <cell r="H388" t="str">
            <v>0100182</v>
          </cell>
          <cell r="I388" t="str">
            <v>NAIS</v>
          </cell>
          <cell r="J388" t="str">
            <v>FAP22720K</v>
          </cell>
          <cell r="M388" t="str">
            <v>MULTI</v>
          </cell>
          <cell r="N388" t="str">
            <v>TBS MIRROR 2xTL 18w</v>
          </cell>
        </row>
        <row r="389">
          <cell r="H389" t="str">
            <v>0100183</v>
          </cell>
          <cell r="I389" t="str">
            <v>NAIS</v>
          </cell>
          <cell r="J389" t="str">
            <v>FAP23720K</v>
          </cell>
          <cell r="M389" t="str">
            <v>MULTI</v>
          </cell>
          <cell r="N389" t="str">
            <v>TBS MIRROR 3xTL 18w</v>
          </cell>
        </row>
        <row r="390">
          <cell r="H390" t="str">
            <v>0100184</v>
          </cell>
          <cell r="I390" t="str">
            <v>NAIS</v>
          </cell>
          <cell r="J390" t="str">
            <v>FAP21720K</v>
          </cell>
          <cell r="M390" t="str">
            <v>MULTI</v>
          </cell>
          <cell r="N390" t="str">
            <v>TBS MIRROR 4xTL 18w</v>
          </cell>
        </row>
        <row r="391">
          <cell r="H391" t="str">
            <v>0100201</v>
          </cell>
          <cell r="I391" t="str">
            <v>NAIS</v>
          </cell>
          <cell r="J391" t="str">
            <v>FAP21720K</v>
          </cell>
          <cell r="M391" t="str">
            <v>MULTI</v>
          </cell>
          <cell r="N391" t="str">
            <v>TBS MIRROR 1xTL 18w</v>
          </cell>
        </row>
        <row r="392">
          <cell r="H392" t="str">
            <v>0100202</v>
          </cell>
          <cell r="I392" t="str">
            <v>NAIS</v>
          </cell>
          <cell r="J392" t="str">
            <v>FAP22720K</v>
          </cell>
          <cell r="M392" t="str">
            <v>MULTI</v>
          </cell>
          <cell r="N392" t="str">
            <v>TBS MIRROR 2xTL 18w</v>
          </cell>
        </row>
        <row r="393">
          <cell r="H393" t="str">
            <v>0100203</v>
          </cell>
          <cell r="I393" t="str">
            <v>NAIS</v>
          </cell>
          <cell r="J393" t="str">
            <v>FAP23720K</v>
          </cell>
          <cell r="M393" t="str">
            <v>MULTI</v>
          </cell>
          <cell r="N393" t="str">
            <v>TBS MIRROR 3xTL 18w</v>
          </cell>
        </row>
        <row r="394">
          <cell r="H394" t="str">
            <v>0100204</v>
          </cell>
          <cell r="I394" t="str">
            <v>NAIS</v>
          </cell>
          <cell r="J394" t="str">
            <v>FAP21720K</v>
          </cell>
          <cell r="M394" t="str">
            <v>MULTI</v>
          </cell>
          <cell r="N394" t="str">
            <v>TBS MIRROR 4xTL 18w</v>
          </cell>
        </row>
        <row r="395">
          <cell r="H395" t="str">
            <v>0100361</v>
          </cell>
          <cell r="I395" t="str">
            <v>NAIS</v>
          </cell>
          <cell r="J395" t="str">
            <v>FAP41720K</v>
          </cell>
          <cell r="M395" t="str">
            <v>MULTI</v>
          </cell>
          <cell r="N395" t="str">
            <v>TBS MIRROR 1xTL 36w</v>
          </cell>
        </row>
        <row r="396">
          <cell r="H396" t="str">
            <v>0100362</v>
          </cell>
          <cell r="I396" t="str">
            <v>NAIS</v>
          </cell>
          <cell r="J396" t="str">
            <v>FAP42720K</v>
          </cell>
          <cell r="M396" t="str">
            <v>MULTI</v>
          </cell>
          <cell r="N396" t="str">
            <v>TBS MIRROR 2xTL 36w</v>
          </cell>
        </row>
        <row r="397">
          <cell r="H397" t="str">
            <v>0100363</v>
          </cell>
          <cell r="I397" t="str">
            <v>NAIS</v>
          </cell>
          <cell r="J397" t="str">
            <v>FAP43720K</v>
          </cell>
          <cell r="M397" t="str">
            <v>MULTI</v>
          </cell>
          <cell r="N397" t="str">
            <v>TBS MIRROR 3xTL 36w</v>
          </cell>
        </row>
        <row r="398">
          <cell r="H398" t="str">
            <v>0100364</v>
          </cell>
          <cell r="M398" t="str">
            <v>MULTI</v>
          </cell>
          <cell r="N398" t="str">
            <v>TBS MIRROR 4xTL 36w</v>
          </cell>
        </row>
        <row r="399">
          <cell r="H399" t="str">
            <v>0100401</v>
          </cell>
          <cell r="I399" t="str">
            <v>NAIS</v>
          </cell>
          <cell r="J399" t="str">
            <v>FAP41720K</v>
          </cell>
          <cell r="M399" t="str">
            <v>MULTI</v>
          </cell>
          <cell r="N399" t="str">
            <v>TBS MIRROR 1xTL 36w</v>
          </cell>
        </row>
        <row r="400">
          <cell r="H400" t="str">
            <v>0100402</v>
          </cell>
          <cell r="I400" t="str">
            <v>NAIS</v>
          </cell>
          <cell r="J400" t="str">
            <v>FAP42720K</v>
          </cell>
          <cell r="M400" t="str">
            <v>MULTI</v>
          </cell>
          <cell r="N400" t="str">
            <v>TBS MIRROR 2xTL 36w</v>
          </cell>
        </row>
        <row r="401">
          <cell r="H401" t="str">
            <v>0100403</v>
          </cell>
          <cell r="I401" t="str">
            <v>NAIS</v>
          </cell>
          <cell r="J401" t="str">
            <v>FAP43720K</v>
          </cell>
          <cell r="M401" t="str">
            <v>MULTI</v>
          </cell>
          <cell r="N401" t="str">
            <v>TBS MIRROR 3xTL 36w</v>
          </cell>
        </row>
        <row r="402">
          <cell r="H402" t="str">
            <v>0100404</v>
          </cell>
          <cell r="M402" t="str">
            <v>MULTI</v>
          </cell>
          <cell r="N402" t="str">
            <v>TBS MIRROR 4xTL 36w</v>
          </cell>
        </row>
        <row r="403">
          <cell r="H403" t="str">
            <v>0100581</v>
          </cell>
          <cell r="M403" t="str">
            <v>MULTI</v>
          </cell>
          <cell r="N403" t="str">
            <v>TBS MIRROR 1xTL 58w</v>
          </cell>
        </row>
        <row r="404">
          <cell r="H404" t="str">
            <v>0100582</v>
          </cell>
          <cell r="M404" t="str">
            <v>MULTI</v>
          </cell>
          <cell r="N404" t="str">
            <v>TBS MIRROR 2xTL 58w</v>
          </cell>
        </row>
        <row r="405">
          <cell r="H405" t="str">
            <v>0100601</v>
          </cell>
          <cell r="M405" t="str">
            <v>MULTI</v>
          </cell>
          <cell r="N405" t="str">
            <v>TBS MIRROR 1xTL 60w</v>
          </cell>
        </row>
        <row r="406">
          <cell r="H406" t="str">
            <v>0100602</v>
          </cell>
          <cell r="M406" t="str">
            <v>MULTI</v>
          </cell>
          <cell r="N406" t="str">
            <v>TBS MIRROR 2xTL 60w</v>
          </cell>
        </row>
        <row r="407">
          <cell r="H407" t="str">
            <v>0200181</v>
          </cell>
          <cell r="I407" t="str">
            <v>NAIS</v>
          </cell>
          <cell r="J407" t="str">
            <v>FAP21710K</v>
          </cell>
          <cell r="M407" t="str">
            <v>MULTI</v>
          </cell>
          <cell r="N407" t="str">
            <v>TBS METAL 1xTL 18w</v>
          </cell>
        </row>
        <row r="408">
          <cell r="H408" t="str">
            <v>0200182</v>
          </cell>
          <cell r="I408" t="str">
            <v>NAIS</v>
          </cell>
          <cell r="J408" t="str">
            <v>FAP22710K</v>
          </cell>
          <cell r="M408" t="str">
            <v>MULTI</v>
          </cell>
          <cell r="N408" t="str">
            <v>TBS METAL 2xTL 18w</v>
          </cell>
        </row>
        <row r="409">
          <cell r="H409" t="str">
            <v>0200183</v>
          </cell>
          <cell r="I409" t="str">
            <v>NAIS</v>
          </cell>
          <cell r="J409" t="str">
            <v>FAP23710K</v>
          </cell>
          <cell r="M409" t="str">
            <v>MULTI</v>
          </cell>
          <cell r="N409" t="str">
            <v>TBS METAL 3xTL 18w</v>
          </cell>
        </row>
        <row r="410">
          <cell r="H410" t="str">
            <v>0200184</v>
          </cell>
          <cell r="I410" t="str">
            <v>NAIS</v>
          </cell>
          <cell r="J410" t="str">
            <v>FAP21710K</v>
          </cell>
          <cell r="M410" t="str">
            <v>MULTI</v>
          </cell>
          <cell r="N410" t="str">
            <v>TBS METAL 4xTL 18w</v>
          </cell>
        </row>
        <row r="411">
          <cell r="H411" t="str">
            <v>0200201</v>
          </cell>
          <cell r="I411" t="str">
            <v>NAIS</v>
          </cell>
          <cell r="J411" t="str">
            <v>FAP21710K</v>
          </cell>
          <cell r="M411" t="str">
            <v>MULTI</v>
          </cell>
          <cell r="N411" t="str">
            <v>TBS METAL 1xTL 18w</v>
          </cell>
        </row>
        <row r="412">
          <cell r="H412" t="str">
            <v>0200202</v>
          </cell>
          <cell r="I412" t="str">
            <v>NAIS</v>
          </cell>
          <cell r="J412" t="str">
            <v>FAP22710K</v>
          </cell>
          <cell r="M412" t="str">
            <v>MULTI</v>
          </cell>
          <cell r="N412" t="str">
            <v>TBS METAL 2xTL 18w</v>
          </cell>
        </row>
        <row r="413">
          <cell r="H413" t="str">
            <v>0200203</v>
          </cell>
          <cell r="I413" t="str">
            <v>NAIS</v>
          </cell>
          <cell r="J413" t="str">
            <v>FAP23710K</v>
          </cell>
          <cell r="M413" t="str">
            <v>MULTI</v>
          </cell>
          <cell r="N413" t="str">
            <v>TBS METAL 3xTL 18w</v>
          </cell>
        </row>
        <row r="414">
          <cell r="H414" t="str">
            <v>0200204</v>
          </cell>
          <cell r="I414" t="str">
            <v>NAIS</v>
          </cell>
          <cell r="J414" t="str">
            <v>FAP21710K</v>
          </cell>
          <cell r="M414" t="str">
            <v>MULTI</v>
          </cell>
          <cell r="N414" t="str">
            <v>TBS METAL 4xTL 18w</v>
          </cell>
        </row>
        <row r="415">
          <cell r="H415" t="str">
            <v>0200361</v>
          </cell>
          <cell r="I415" t="str">
            <v>NAIS</v>
          </cell>
          <cell r="J415" t="str">
            <v>FAP41710K</v>
          </cell>
          <cell r="M415" t="str">
            <v>MULTI</v>
          </cell>
          <cell r="N415" t="str">
            <v>TBS METAL 1xTL 36w</v>
          </cell>
        </row>
        <row r="416">
          <cell r="H416" t="str">
            <v>0200362</v>
          </cell>
          <cell r="I416" t="str">
            <v>NAIS</v>
          </cell>
          <cell r="J416" t="str">
            <v>FAP42710K</v>
          </cell>
          <cell r="M416" t="str">
            <v>MULTI</v>
          </cell>
          <cell r="N416" t="str">
            <v>TBS METAL 2xTL 36w</v>
          </cell>
        </row>
        <row r="417">
          <cell r="H417" t="str">
            <v>0200363</v>
          </cell>
          <cell r="I417" t="str">
            <v>NAIS</v>
          </cell>
          <cell r="J417" t="str">
            <v>FAP43710K</v>
          </cell>
          <cell r="M417" t="str">
            <v>MULTI</v>
          </cell>
          <cell r="N417" t="str">
            <v>TBS METAL 3xTL 36w</v>
          </cell>
        </row>
        <row r="418">
          <cell r="H418" t="str">
            <v>0200364</v>
          </cell>
          <cell r="M418" t="str">
            <v>MULTI</v>
          </cell>
          <cell r="N418" t="str">
            <v>TBS METAL 4xTL 36w</v>
          </cell>
        </row>
        <row r="419">
          <cell r="H419" t="str">
            <v>0200401</v>
          </cell>
          <cell r="I419" t="str">
            <v>NAIS</v>
          </cell>
          <cell r="J419" t="str">
            <v>FAP41710K</v>
          </cell>
          <cell r="M419" t="str">
            <v>MULTI</v>
          </cell>
          <cell r="N419" t="str">
            <v>TBS METAL 1xTL 36w</v>
          </cell>
        </row>
        <row r="420">
          <cell r="H420" t="str">
            <v>0200402</v>
          </cell>
          <cell r="I420" t="str">
            <v>NAIS</v>
          </cell>
          <cell r="J420" t="str">
            <v>FAP42710K</v>
          </cell>
          <cell r="M420" t="str">
            <v>MULTI</v>
          </cell>
          <cell r="N420" t="str">
            <v>TBS METAL 2xTL 36w</v>
          </cell>
        </row>
        <row r="421">
          <cell r="H421" t="str">
            <v>0200403</v>
          </cell>
          <cell r="I421" t="str">
            <v>NAIS</v>
          </cell>
          <cell r="J421" t="str">
            <v>FAP43710K</v>
          </cell>
          <cell r="M421" t="str">
            <v>MULTI</v>
          </cell>
          <cell r="N421" t="str">
            <v>TBS METAL 3xTL 36w</v>
          </cell>
        </row>
        <row r="422">
          <cell r="H422" t="str">
            <v>0200404</v>
          </cell>
          <cell r="M422" t="str">
            <v>MULTI</v>
          </cell>
          <cell r="N422" t="str">
            <v>TBS METAL 4xTL 36w</v>
          </cell>
        </row>
        <row r="423">
          <cell r="H423" t="str">
            <v>0200581</v>
          </cell>
          <cell r="M423" t="str">
            <v>MULTI</v>
          </cell>
          <cell r="N423" t="str">
            <v>TBS METAL 1xTL 58w</v>
          </cell>
        </row>
        <row r="424">
          <cell r="H424" t="str">
            <v>0200582</v>
          </cell>
          <cell r="M424" t="str">
            <v>MULTI</v>
          </cell>
          <cell r="N424" t="str">
            <v>TBS METAL 2xTL 58w</v>
          </cell>
        </row>
        <row r="425">
          <cell r="H425" t="str">
            <v>0200601</v>
          </cell>
          <cell r="M425" t="str">
            <v>MULTI</v>
          </cell>
          <cell r="N425" t="str">
            <v>TBS METAL 1xTL 60w</v>
          </cell>
        </row>
        <row r="426">
          <cell r="H426" t="str">
            <v>0200602</v>
          </cell>
          <cell r="M426" t="str">
            <v>MULTI</v>
          </cell>
          <cell r="N426" t="str">
            <v>TBS METAL 2xTL 60w</v>
          </cell>
        </row>
        <row r="427">
          <cell r="H427" t="str">
            <v>0300181</v>
          </cell>
          <cell r="I427" t="str">
            <v>NAIS</v>
          </cell>
          <cell r="J427" t="str">
            <v>FAP21700K</v>
          </cell>
          <cell r="M427" t="str">
            <v>MULTI</v>
          </cell>
          <cell r="N427" t="str">
            <v>TKI 1xTL 18w</v>
          </cell>
        </row>
        <row r="428">
          <cell r="H428" t="str">
            <v>0300182</v>
          </cell>
          <cell r="I428" t="str">
            <v>NAIS</v>
          </cell>
          <cell r="J428" t="str">
            <v>FAP22700K</v>
          </cell>
          <cell r="M428" t="str">
            <v>MULTI</v>
          </cell>
          <cell r="N428" t="str">
            <v>TKI 2xTL 18w</v>
          </cell>
        </row>
        <row r="429">
          <cell r="H429" t="str">
            <v>0300183</v>
          </cell>
          <cell r="I429" t="str">
            <v>NAIS</v>
          </cell>
          <cell r="J429" t="str">
            <v>FAP23700K</v>
          </cell>
          <cell r="M429" t="str">
            <v>MULTI</v>
          </cell>
          <cell r="N429" t="str">
            <v>TKI 3xTL 18w</v>
          </cell>
        </row>
        <row r="430">
          <cell r="H430" t="str">
            <v>0300184</v>
          </cell>
          <cell r="I430" t="str">
            <v>NAIS</v>
          </cell>
          <cell r="J430" t="str">
            <v>FAP21700K</v>
          </cell>
          <cell r="M430" t="str">
            <v>MULTI</v>
          </cell>
          <cell r="N430" t="str">
            <v>TKI 4xTL 18w</v>
          </cell>
        </row>
        <row r="431">
          <cell r="H431" t="str">
            <v>0300201</v>
          </cell>
          <cell r="I431" t="str">
            <v>NAIS</v>
          </cell>
          <cell r="J431" t="str">
            <v>FAP21700K</v>
          </cell>
          <cell r="M431" t="str">
            <v>MULTI</v>
          </cell>
          <cell r="N431" t="str">
            <v>TKI 1xTL 18w</v>
          </cell>
        </row>
        <row r="432">
          <cell r="H432" t="str">
            <v>0300202</v>
          </cell>
          <cell r="I432" t="str">
            <v>NAIS</v>
          </cell>
          <cell r="J432" t="str">
            <v>FAP22700K</v>
          </cell>
          <cell r="M432" t="str">
            <v>MULTI</v>
          </cell>
          <cell r="N432" t="str">
            <v>TKI 2xTL 18w</v>
          </cell>
        </row>
        <row r="433">
          <cell r="H433" t="str">
            <v>0300203</v>
          </cell>
          <cell r="I433" t="str">
            <v>NAIS</v>
          </cell>
          <cell r="J433" t="str">
            <v>FAP23700K</v>
          </cell>
          <cell r="M433" t="str">
            <v>MULTI</v>
          </cell>
          <cell r="N433" t="str">
            <v>TKI 3xTL 18w</v>
          </cell>
        </row>
        <row r="434">
          <cell r="H434" t="str">
            <v>0300204</v>
          </cell>
          <cell r="I434" t="str">
            <v>NAIS</v>
          </cell>
          <cell r="J434" t="str">
            <v>FAP21700K</v>
          </cell>
          <cell r="M434" t="str">
            <v>MULTI</v>
          </cell>
          <cell r="N434" t="str">
            <v>TKI 4xTL 18w</v>
          </cell>
        </row>
        <row r="435">
          <cell r="H435" t="str">
            <v>0300361</v>
          </cell>
          <cell r="I435" t="str">
            <v>NAIS</v>
          </cell>
          <cell r="J435" t="str">
            <v>FAP41700K</v>
          </cell>
          <cell r="M435" t="str">
            <v>MULTI</v>
          </cell>
          <cell r="N435" t="str">
            <v>TKI 1xTL 36w</v>
          </cell>
        </row>
        <row r="436">
          <cell r="H436" t="str">
            <v>0300362</v>
          </cell>
          <cell r="I436" t="str">
            <v>NAIS</v>
          </cell>
          <cell r="J436" t="str">
            <v>FAP42700K</v>
          </cell>
          <cell r="M436" t="str">
            <v>MULTI</v>
          </cell>
          <cell r="N436" t="str">
            <v>TKI 2xTL 36w</v>
          </cell>
        </row>
        <row r="437">
          <cell r="H437" t="str">
            <v>0300363</v>
          </cell>
          <cell r="I437" t="str">
            <v>NAIS</v>
          </cell>
          <cell r="J437" t="str">
            <v>FAP43700K</v>
          </cell>
          <cell r="M437" t="str">
            <v>MULTI</v>
          </cell>
          <cell r="N437" t="str">
            <v>TKI 3xTL 36w</v>
          </cell>
        </row>
        <row r="438">
          <cell r="H438" t="str">
            <v>0300364</v>
          </cell>
          <cell r="M438" t="str">
            <v>MULTI</v>
          </cell>
          <cell r="N438" t="str">
            <v>TKI 4xTL 36w</v>
          </cell>
        </row>
        <row r="439">
          <cell r="H439" t="str">
            <v>0300401</v>
          </cell>
          <cell r="I439" t="str">
            <v>NAIS</v>
          </cell>
          <cell r="J439" t="str">
            <v>FAP41700K</v>
          </cell>
          <cell r="M439" t="str">
            <v>MULTI</v>
          </cell>
          <cell r="N439" t="str">
            <v>TKI 1xTL 36w</v>
          </cell>
        </row>
        <row r="440">
          <cell r="H440" t="str">
            <v>0300402</v>
          </cell>
          <cell r="I440" t="str">
            <v>NAIS</v>
          </cell>
          <cell r="J440" t="str">
            <v>FAP42700K</v>
          </cell>
          <cell r="M440" t="str">
            <v>MULTI</v>
          </cell>
          <cell r="N440" t="str">
            <v>TKI 2xTL 36w</v>
          </cell>
        </row>
        <row r="441">
          <cell r="H441" t="str">
            <v>0300403</v>
          </cell>
          <cell r="I441" t="str">
            <v>NAIS</v>
          </cell>
          <cell r="J441" t="str">
            <v>FAP43700K</v>
          </cell>
          <cell r="M441" t="str">
            <v>MULTI</v>
          </cell>
          <cell r="N441" t="str">
            <v>TKI 3xTL 36w</v>
          </cell>
        </row>
        <row r="442">
          <cell r="H442" t="str">
            <v>0300404</v>
          </cell>
          <cell r="M442" t="str">
            <v>MULTI</v>
          </cell>
          <cell r="N442" t="str">
            <v>TKI 4xTL 36w</v>
          </cell>
        </row>
        <row r="443">
          <cell r="H443" t="str">
            <v>0300581</v>
          </cell>
          <cell r="M443" t="str">
            <v>MULTI</v>
          </cell>
          <cell r="N443" t="str">
            <v>TKI 1xTL 58w</v>
          </cell>
        </row>
        <row r="444">
          <cell r="H444" t="str">
            <v>0300582</v>
          </cell>
          <cell r="M444" t="str">
            <v>MULTI</v>
          </cell>
          <cell r="N444" t="str">
            <v>TKI 2xTL 58w</v>
          </cell>
        </row>
        <row r="445">
          <cell r="H445" t="str">
            <v>0300601</v>
          </cell>
          <cell r="M445" t="str">
            <v>MULTI</v>
          </cell>
          <cell r="N445" t="str">
            <v>TKI 1xTL 60w</v>
          </cell>
        </row>
        <row r="446">
          <cell r="H446" t="str">
            <v>0300602</v>
          </cell>
          <cell r="M446" t="str">
            <v>MULTI</v>
          </cell>
          <cell r="N446" t="str">
            <v>TKI 2xTL 60w</v>
          </cell>
        </row>
        <row r="447">
          <cell r="H447" t="str">
            <v>0400181</v>
          </cell>
          <cell r="I447" t="str">
            <v>NAIS</v>
          </cell>
          <cell r="J447" t="str">
            <v>FAP21730K</v>
          </cell>
          <cell r="M447" t="str">
            <v>MULTI</v>
          </cell>
          <cell r="N447" t="str">
            <v>TBS OPAL 1xTL 18w</v>
          </cell>
        </row>
        <row r="448">
          <cell r="H448" t="str">
            <v>0400182</v>
          </cell>
          <cell r="I448" t="str">
            <v>NAIS</v>
          </cell>
          <cell r="J448" t="str">
            <v>FAP22730K</v>
          </cell>
          <cell r="M448" t="str">
            <v>MULTI</v>
          </cell>
          <cell r="N448" t="str">
            <v>TBS OPAL 2xTL 18w</v>
          </cell>
        </row>
        <row r="449">
          <cell r="H449" t="str">
            <v>0400183</v>
          </cell>
          <cell r="I449" t="str">
            <v>NAIS</v>
          </cell>
          <cell r="J449" t="str">
            <v>FAP23730K</v>
          </cell>
          <cell r="M449" t="str">
            <v>MULTI</v>
          </cell>
          <cell r="N449" t="str">
            <v>TBS OPAL 3xTL 18w</v>
          </cell>
        </row>
        <row r="450">
          <cell r="H450" t="str">
            <v>0400184</v>
          </cell>
          <cell r="I450" t="str">
            <v>NAIS</v>
          </cell>
          <cell r="J450" t="str">
            <v>FAP21730K</v>
          </cell>
          <cell r="M450" t="str">
            <v>MULTI</v>
          </cell>
          <cell r="N450" t="str">
            <v>TBS OPAL 4xTL 18w</v>
          </cell>
        </row>
        <row r="451">
          <cell r="H451" t="str">
            <v>0400201</v>
          </cell>
          <cell r="I451" t="str">
            <v>NAIS</v>
          </cell>
          <cell r="J451" t="str">
            <v>FAP21730K</v>
          </cell>
          <cell r="M451" t="str">
            <v>MULTI</v>
          </cell>
          <cell r="N451" t="str">
            <v>TBS OPAL 1xTL 18w</v>
          </cell>
        </row>
        <row r="452">
          <cell r="H452" t="str">
            <v>0400202</v>
          </cell>
          <cell r="I452" t="str">
            <v>NAIS</v>
          </cell>
          <cell r="J452" t="str">
            <v>FAP22730K</v>
          </cell>
          <cell r="M452" t="str">
            <v>MULTI</v>
          </cell>
          <cell r="N452" t="str">
            <v>TBS OPAL 2xTL 18w</v>
          </cell>
        </row>
        <row r="453">
          <cell r="H453" t="str">
            <v>0400203</v>
          </cell>
          <cell r="I453" t="str">
            <v>NAIS</v>
          </cell>
          <cell r="J453" t="str">
            <v>FAP23730K</v>
          </cell>
          <cell r="M453" t="str">
            <v>MULTI</v>
          </cell>
          <cell r="N453" t="str">
            <v>TBS OPAL 3xTL 18w</v>
          </cell>
        </row>
        <row r="454">
          <cell r="H454" t="str">
            <v>0400204</v>
          </cell>
          <cell r="I454" t="str">
            <v>NAIS</v>
          </cell>
          <cell r="J454" t="str">
            <v>FAP21730K</v>
          </cell>
          <cell r="M454" t="str">
            <v>MULTI</v>
          </cell>
          <cell r="N454" t="str">
            <v>TBS OPAL 4xTL 18w</v>
          </cell>
        </row>
        <row r="455">
          <cell r="H455" t="str">
            <v>0400361</v>
          </cell>
          <cell r="I455" t="str">
            <v>NAIS</v>
          </cell>
          <cell r="J455" t="str">
            <v>FAP41730K</v>
          </cell>
          <cell r="M455" t="str">
            <v>MULTI</v>
          </cell>
          <cell r="N455" t="str">
            <v>TBS OPAL 1xTL 36w</v>
          </cell>
        </row>
        <row r="456">
          <cell r="H456" t="str">
            <v>0400362</v>
          </cell>
          <cell r="I456" t="str">
            <v>NAIS</v>
          </cell>
          <cell r="J456" t="str">
            <v>FAP42730K</v>
          </cell>
          <cell r="M456" t="str">
            <v>MULTI</v>
          </cell>
          <cell r="N456" t="str">
            <v>TBS OPAL 2xTL 36w</v>
          </cell>
        </row>
        <row r="457">
          <cell r="H457" t="str">
            <v>0400363</v>
          </cell>
          <cell r="I457" t="str">
            <v>NAIS</v>
          </cell>
          <cell r="J457" t="str">
            <v>FAP43730K</v>
          </cell>
          <cell r="M457" t="str">
            <v>MULTI</v>
          </cell>
          <cell r="N457" t="str">
            <v>TBS OPAL 3xTL 36w</v>
          </cell>
        </row>
        <row r="458">
          <cell r="H458" t="str">
            <v>0400364</v>
          </cell>
          <cell r="M458" t="str">
            <v>MULTI</v>
          </cell>
          <cell r="N458" t="str">
            <v>TBS OPAL 4xTL 36w</v>
          </cell>
        </row>
        <row r="459">
          <cell r="H459" t="str">
            <v>0400401</v>
          </cell>
          <cell r="I459" t="str">
            <v>NAIS</v>
          </cell>
          <cell r="J459" t="str">
            <v>FAP41730K</v>
          </cell>
          <cell r="M459" t="str">
            <v>MULTI</v>
          </cell>
          <cell r="N459" t="str">
            <v>TBS OPAL 1xTL 36w</v>
          </cell>
        </row>
        <row r="460">
          <cell r="H460" t="str">
            <v>0400402</v>
          </cell>
          <cell r="I460" t="str">
            <v>NAIS</v>
          </cell>
          <cell r="J460" t="str">
            <v>FAP42730K</v>
          </cell>
          <cell r="M460" t="str">
            <v>MULTI</v>
          </cell>
          <cell r="N460" t="str">
            <v>TBS OPAL 2xTL 36w</v>
          </cell>
        </row>
        <row r="461">
          <cell r="H461" t="str">
            <v>0400403</v>
          </cell>
          <cell r="I461" t="str">
            <v>NAIS</v>
          </cell>
          <cell r="J461" t="str">
            <v>FAP43730K</v>
          </cell>
          <cell r="M461" t="str">
            <v>MULTI</v>
          </cell>
          <cell r="N461" t="str">
            <v>TBS OPAL 3xTL 36w</v>
          </cell>
        </row>
        <row r="462">
          <cell r="H462" t="str">
            <v>0400404</v>
          </cell>
          <cell r="M462" t="str">
            <v>MULTI</v>
          </cell>
          <cell r="N462" t="str">
            <v>TBS OPAL 4xTL 36w</v>
          </cell>
        </row>
        <row r="463">
          <cell r="H463" t="str">
            <v>0400581</v>
          </cell>
          <cell r="M463" t="str">
            <v>MULTI</v>
          </cell>
          <cell r="N463" t="str">
            <v>TBS OPAL 1xTL 58w</v>
          </cell>
        </row>
        <row r="464">
          <cell r="H464" t="str">
            <v>0400582</v>
          </cell>
          <cell r="M464" t="str">
            <v>MULTI</v>
          </cell>
          <cell r="N464" t="str">
            <v>TBS OPAL 2xTL 58w</v>
          </cell>
        </row>
        <row r="465">
          <cell r="H465" t="str">
            <v>0400601</v>
          </cell>
          <cell r="M465" t="str">
            <v>MULTI</v>
          </cell>
          <cell r="N465" t="str">
            <v>TBS OPAL 1xTL 60w</v>
          </cell>
        </row>
        <row r="466">
          <cell r="H466" t="str">
            <v>0400602</v>
          </cell>
          <cell r="M466" t="str">
            <v>MULTI</v>
          </cell>
          <cell r="N466" t="str">
            <v>TBS OPAL 2xTL 60w</v>
          </cell>
        </row>
        <row r="467">
          <cell r="H467" t="str">
            <v>0500181</v>
          </cell>
          <cell r="I467" t="str">
            <v>NAIS</v>
          </cell>
          <cell r="J467" t="str">
            <v>FAP21733K</v>
          </cell>
          <cell r="M467" t="str">
            <v>MULTI</v>
          </cell>
          <cell r="N467" t="str">
            <v>TBS PRISMATIC 1xTL 18w</v>
          </cell>
        </row>
        <row r="468">
          <cell r="H468" t="str">
            <v>0500182</v>
          </cell>
          <cell r="I468" t="str">
            <v>NAIS</v>
          </cell>
          <cell r="J468" t="str">
            <v>FAP22733K</v>
          </cell>
          <cell r="M468" t="str">
            <v>MULTI</v>
          </cell>
          <cell r="N468" t="str">
            <v>TBS PRISMATIC 2xTL 18w</v>
          </cell>
        </row>
        <row r="469">
          <cell r="H469" t="str">
            <v>0500183</v>
          </cell>
          <cell r="I469" t="str">
            <v>NAIS</v>
          </cell>
          <cell r="J469" t="str">
            <v>FAP23733K</v>
          </cell>
          <cell r="M469" t="str">
            <v>MULTI</v>
          </cell>
          <cell r="N469" t="str">
            <v>TBS PRISMATIC 3xTL 18w</v>
          </cell>
        </row>
        <row r="470">
          <cell r="H470" t="str">
            <v>0500184</v>
          </cell>
          <cell r="I470" t="str">
            <v>NAIS</v>
          </cell>
          <cell r="J470" t="str">
            <v>FAP21733K</v>
          </cell>
          <cell r="M470" t="str">
            <v>MULTI</v>
          </cell>
          <cell r="N470" t="str">
            <v>TBS PRISMATIC 4xTL 18w</v>
          </cell>
        </row>
        <row r="471">
          <cell r="H471" t="str">
            <v>0500201</v>
          </cell>
          <cell r="I471" t="str">
            <v>NAIS</v>
          </cell>
          <cell r="J471" t="str">
            <v>FAP21733K</v>
          </cell>
          <cell r="M471" t="str">
            <v>MULTI</v>
          </cell>
          <cell r="N471" t="str">
            <v>TBS PRISMATIC 1xTL 18w</v>
          </cell>
        </row>
        <row r="472">
          <cell r="H472" t="str">
            <v>0500202</v>
          </cell>
          <cell r="I472" t="str">
            <v>NAIS</v>
          </cell>
          <cell r="J472" t="str">
            <v>FAP22733K</v>
          </cell>
          <cell r="M472" t="str">
            <v>MULTI</v>
          </cell>
          <cell r="N472" t="str">
            <v>TBS PRISMATIC 2xTL 18w</v>
          </cell>
        </row>
        <row r="473">
          <cell r="H473" t="str">
            <v>0500203</v>
          </cell>
          <cell r="I473" t="str">
            <v>NAIS</v>
          </cell>
          <cell r="J473" t="str">
            <v>FAP23733K</v>
          </cell>
          <cell r="M473" t="str">
            <v>MULTI</v>
          </cell>
          <cell r="N473" t="str">
            <v>TBS PRISMATIC 3xTL 18w</v>
          </cell>
        </row>
        <row r="474">
          <cell r="H474" t="str">
            <v>0500204</v>
          </cell>
          <cell r="I474" t="str">
            <v>NAIS</v>
          </cell>
          <cell r="J474" t="str">
            <v>FAP21733K</v>
          </cell>
          <cell r="M474" t="str">
            <v>MULTI</v>
          </cell>
          <cell r="N474" t="str">
            <v>TBS PRISMATIC 4xTL 18w</v>
          </cell>
        </row>
        <row r="475">
          <cell r="H475" t="str">
            <v>0500361</v>
          </cell>
          <cell r="I475" t="str">
            <v>NAIS</v>
          </cell>
          <cell r="J475" t="str">
            <v>FAP41733K</v>
          </cell>
          <cell r="M475" t="str">
            <v>MULTI</v>
          </cell>
          <cell r="N475" t="str">
            <v>TBS PRISMATIC 1xTL 36w</v>
          </cell>
        </row>
        <row r="476">
          <cell r="H476" t="str">
            <v>0500362</v>
          </cell>
          <cell r="I476" t="str">
            <v>NAIS</v>
          </cell>
          <cell r="J476" t="str">
            <v>FAP42733K</v>
          </cell>
          <cell r="M476" t="str">
            <v>MULTI</v>
          </cell>
          <cell r="N476" t="str">
            <v>TBS PRISMATIC 2xTL 36w</v>
          </cell>
        </row>
        <row r="477">
          <cell r="H477" t="str">
            <v>0500363</v>
          </cell>
          <cell r="I477" t="str">
            <v>NAIS</v>
          </cell>
          <cell r="J477" t="str">
            <v>FAP43733K</v>
          </cell>
          <cell r="M477" t="str">
            <v>MULTI</v>
          </cell>
          <cell r="N477" t="str">
            <v>TBS PRISMATIC 3xTL 36w</v>
          </cell>
        </row>
        <row r="478">
          <cell r="H478" t="str">
            <v>0500364</v>
          </cell>
          <cell r="M478" t="str">
            <v>MULTI</v>
          </cell>
          <cell r="N478" t="str">
            <v>TBS PRISMATIC 4xTL 36w</v>
          </cell>
        </row>
        <row r="479">
          <cell r="H479" t="str">
            <v>0500401</v>
          </cell>
          <cell r="I479" t="str">
            <v>NAIS</v>
          </cell>
          <cell r="J479" t="str">
            <v>FAP41733K</v>
          </cell>
          <cell r="M479" t="str">
            <v>MULTI</v>
          </cell>
          <cell r="N479" t="str">
            <v>TBS PRISMATIC 1xTL 36w</v>
          </cell>
        </row>
        <row r="480">
          <cell r="H480" t="str">
            <v>0500402</v>
          </cell>
          <cell r="I480" t="str">
            <v>NAIS</v>
          </cell>
          <cell r="J480" t="str">
            <v>FAP42733K</v>
          </cell>
          <cell r="M480" t="str">
            <v>MULTI</v>
          </cell>
          <cell r="N480" t="str">
            <v>TBS PRISMATIC 2xTL 36w</v>
          </cell>
        </row>
        <row r="481">
          <cell r="H481" t="str">
            <v>0500403</v>
          </cell>
          <cell r="I481" t="str">
            <v>NAIS</v>
          </cell>
          <cell r="J481" t="str">
            <v>FAP43733K</v>
          </cell>
          <cell r="M481" t="str">
            <v>MULTI</v>
          </cell>
          <cell r="N481" t="str">
            <v>TBS PRISMATIC 3xTL 36w</v>
          </cell>
        </row>
        <row r="482">
          <cell r="H482" t="str">
            <v>0500404</v>
          </cell>
          <cell r="M482" t="str">
            <v>MULTI</v>
          </cell>
          <cell r="N482" t="str">
            <v>TBS PRISMATIC 4xTL 36w</v>
          </cell>
        </row>
        <row r="483">
          <cell r="H483" t="str">
            <v>0500581</v>
          </cell>
          <cell r="M483" t="str">
            <v>MULTI</v>
          </cell>
          <cell r="N483" t="str">
            <v>TBS PRISMATIC 1xTL 58w</v>
          </cell>
        </row>
        <row r="484">
          <cell r="H484" t="str">
            <v>0500582</v>
          </cell>
          <cell r="M484" t="str">
            <v>MULTI</v>
          </cell>
          <cell r="N484" t="str">
            <v>TBS PRISMATIC 2xTL 58w</v>
          </cell>
        </row>
        <row r="485">
          <cell r="H485" t="str">
            <v>0500601</v>
          </cell>
          <cell r="M485" t="str">
            <v>MULTI</v>
          </cell>
          <cell r="N485" t="str">
            <v>TBS PRISMATIC 1xTL 60w</v>
          </cell>
        </row>
        <row r="486">
          <cell r="H486" t="str">
            <v>0500602</v>
          </cell>
          <cell r="M486" t="str">
            <v>MULTI</v>
          </cell>
          <cell r="N486" t="str">
            <v>TBS PRISMATIC 2xTL 60w</v>
          </cell>
        </row>
        <row r="487">
          <cell r="H487" t="str">
            <v>0600181</v>
          </cell>
          <cell r="I487" t="str">
            <v>NAIS</v>
          </cell>
          <cell r="J487" t="str">
            <v>FAP21028K</v>
          </cell>
          <cell r="M487" t="str">
            <v>MULTI</v>
          </cell>
          <cell r="N487" t="str">
            <v>V-SHAPE 1xTL 18w</v>
          </cell>
        </row>
        <row r="488">
          <cell r="H488" t="str">
            <v>0600182</v>
          </cell>
          <cell r="I488" t="str">
            <v>NAIS</v>
          </cell>
          <cell r="J488" t="str">
            <v>FAP22028K</v>
          </cell>
          <cell r="M488" t="str">
            <v>MULTI</v>
          </cell>
          <cell r="N488" t="str">
            <v>V-SHAPE 2xTL 18w</v>
          </cell>
        </row>
        <row r="489">
          <cell r="H489" t="str">
            <v>0600201</v>
          </cell>
          <cell r="I489" t="str">
            <v>NAIS</v>
          </cell>
          <cell r="J489" t="str">
            <v>FAP21028K</v>
          </cell>
          <cell r="M489" t="str">
            <v>MULTI</v>
          </cell>
          <cell r="N489" t="str">
            <v>V-SHAPE 1xTL 18w</v>
          </cell>
        </row>
        <row r="490">
          <cell r="H490" t="str">
            <v>0600202</v>
          </cell>
          <cell r="I490" t="str">
            <v>NAIS</v>
          </cell>
          <cell r="J490" t="str">
            <v>FAP22028K</v>
          </cell>
          <cell r="M490" t="str">
            <v>MULTI</v>
          </cell>
          <cell r="N490" t="str">
            <v>V-SHAPE 2xTL 18w</v>
          </cell>
        </row>
        <row r="491">
          <cell r="H491" t="str">
            <v>0600361</v>
          </cell>
          <cell r="I491" t="str">
            <v>NAIS</v>
          </cell>
          <cell r="J491" t="str">
            <v>FAP41028K</v>
          </cell>
          <cell r="M491" t="str">
            <v>MULTI</v>
          </cell>
          <cell r="N491" t="str">
            <v>V-SHAPE 1xTL 36w</v>
          </cell>
        </row>
        <row r="492">
          <cell r="H492" t="str">
            <v>0600362</v>
          </cell>
          <cell r="I492" t="str">
            <v>NAIS</v>
          </cell>
          <cell r="J492" t="str">
            <v>FAP42028K</v>
          </cell>
          <cell r="M492" t="str">
            <v>MULTI</v>
          </cell>
          <cell r="N492" t="str">
            <v>V-SHAPE 2xTL 36w</v>
          </cell>
        </row>
        <row r="493">
          <cell r="H493" t="str">
            <v>0600401</v>
          </cell>
          <cell r="I493" t="str">
            <v>NAIS</v>
          </cell>
          <cell r="J493" t="str">
            <v>FAP41028K</v>
          </cell>
          <cell r="M493" t="str">
            <v>MULTI</v>
          </cell>
          <cell r="N493" t="str">
            <v>V-SHAPE 1xTL 36w</v>
          </cell>
        </row>
        <row r="494">
          <cell r="H494" t="str">
            <v>0600402</v>
          </cell>
          <cell r="I494" t="str">
            <v>NAIS</v>
          </cell>
          <cell r="J494" t="str">
            <v>FAP42028K</v>
          </cell>
          <cell r="M494" t="str">
            <v>MULTI</v>
          </cell>
          <cell r="N494" t="str">
            <v>V-SHAPE 2xTL 36w</v>
          </cell>
        </row>
        <row r="495">
          <cell r="H495" t="str">
            <v>0600581</v>
          </cell>
          <cell r="M495" t="str">
            <v>MULTI</v>
          </cell>
          <cell r="N495" t="str">
            <v>V-SHAPE 1xTL 58w</v>
          </cell>
        </row>
        <row r="496">
          <cell r="H496" t="str">
            <v>0600582</v>
          </cell>
          <cell r="M496" t="str">
            <v>MULTI</v>
          </cell>
          <cell r="N496" t="str">
            <v>V-SHAPE 2xTL 58w</v>
          </cell>
        </row>
        <row r="497">
          <cell r="H497" t="str">
            <v>0600601</v>
          </cell>
          <cell r="M497" t="str">
            <v>MULTI</v>
          </cell>
          <cell r="N497" t="str">
            <v>V-SHAPE 1xTL 58w</v>
          </cell>
        </row>
        <row r="498">
          <cell r="H498" t="str">
            <v>0600602</v>
          </cell>
          <cell r="M498" t="str">
            <v>MULTI</v>
          </cell>
          <cell r="N498" t="str">
            <v>V-SHAPE 2xTL 58w</v>
          </cell>
        </row>
        <row r="499">
          <cell r="H499" t="str">
            <v>0700181</v>
          </cell>
          <cell r="I499" t="str">
            <v>NAIS</v>
          </cell>
          <cell r="J499" t="str">
            <v>FAP21280K</v>
          </cell>
          <cell r="M499" t="str">
            <v>MULTI</v>
          </cell>
          <cell r="N499" t="str">
            <v>TKO 1xTL 18w</v>
          </cell>
        </row>
        <row r="500">
          <cell r="H500" t="str">
            <v>0700182</v>
          </cell>
          <cell r="I500" t="str">
            <v>NAIS</v>
          </cell>
          <cell r="J500" t="str">
            <v>FAP22280K</v>
          </cell>
          <cell r="M500" t="str">
            <v>MULTI</v>
          </cell>
          <cell r="N500" t="str">
            <v>TKO 2xTL 18w</v>
          </cell>
        </row>
        <row r="501">
          <cell r="H501" t="str">
            <v>0700201</v>
          </cell>
          <cell r="I501" t="str">
            <v>NAIS</v>
          </cell>
          <cell r="J501" t="str">
            <v>FAP21280K</v>
          </cell>
          <cell r="M501" t="str">
            <v>MULTI</v>
          </cell>
          <cell r="N501" t="str">
            <v>TKO 1xTL 18w</v>
          </cell>
        </row>
        <row r="502">
          <cell r="H502" t="str">
            <v>0700202</v>
          </cell>
          <cell r="I502" t="str">
            <v>NAIS</v>
          </cell>
          <cell r="J502" t="str">
            <v>FAP22280K</v>
          </cell>
          <cell r="M502" t="str">
            <v>MULTI</v>
          </cell>
          <cell r="N502" t="str">
            <v>TKO 2xTL 18w</v>
          </cell>
        </row>
        <row r="503">
          <cell r="H503" t="str">
            <v>0700361</v>
          </cell>
          <cell r="I503" t="str">
            <v>NAIS</v>
          </cell>
          <cell r="J503" t="str">
            <v>FAP41280K</v>
          </cell>
          <cell r="M503" t="str">
            <v>MULTI</v>
          </cell>
          <cell r="N503" t="str">
            <v>TKO 1xTL 36w</v>
          </cell>
        </row>
        <row r="504">
          <cell r="H504" t="str">
            <v>0700362</v>
          </cell>
          <cell r="I504" t="str">
            <v>NAIS</v>
          </cell>
          <cell r="J504" t="str">
            <v>FAP42280K</v>
          </cell>
          <cell r="M504" t="str">
            <v>MULTI</v>
          </cell>
          <cell r="N504" t="str">
            <v>TKO 2xTL 36w</v>
          </cell>
        </row>
        <row r="505">
          <cell r="H505" t="str">
            <v>0700401</v>
          </cell>
          <cell r="I505" t="str">
            <v>NAIS</v>
          </cell>
          <cell r="J505" t="str">
            <v>FAP41280K</v>
          </cell>
          <cell r="M505" t="str">
            <v>MULTI</v>
          </cell>
          <cell r="N505" t="str">
            <v>TKO 1xTL 36w</v>
          </cell>
        </row>
        <row r="506">
          <cell r="H506" t="str">
            <v>0700402</v>
          </cell>
          <cell r="I506" t="str">
            <v>NAIS</v>
          </cell>
          <cell r="J506" t="str">
            <v>FAP42280K</v>
          </cell>
          <cell r="M506" t="str">
            <v>MULTI</v>
          </cell>
          <cell r="N506" t="str">
            <v>TKO 2xTL 36w</v>
          </cell>
        </row>
        <row r="507">
          <cell r="H507" t="str">
            <v>0700581</v>
          </cell>
          <cell r="M507" t="str">
            <v>MULTI</v>
          </cell>
          <cell r="N507" t="str">
            <v>TKO 1xTL 58w</v>
          </cell>
        </row>
        <row r="508">
          <cell r="H508" t="str">
            <v>0700582</v>
          </cell>
          <cell r="M508" t="str">
            <v>MULTI</v>
          </cell>
          <cell r="N508" t="str">
            <v>TKO 2xTL 58w</v>
          </cell>
        </row>
        <row r="509">
          <cell r="H509" t="str">
            <v>0700601</v>
          </cell>
          <cell r="M509" t="str">
            <v>MULTI</v>
          </cell>
          <cell r="N509" t="str">
            <v>TKO 1xTL 58w</v>
          </cell>
        </row>
        <row r="510">
          <cell r="H510" t="str">
            <v>0700602</v>
          </cell>
          <cell r="M510" t="str">
            <v>MULTI</v>
          </cell>
          <cell r="N510" t="str">
            <v>TKO 2xTL 58w</v>
          </cell>
        </row>
        <row r="511">
          <cell r="H511" t="str">
            <v>0800181</v>
          </cell>
          <cell r="I511" t="str">
            <v>NAIS</v>
          </cell>
          <cell r="J511" t="str">
            <v>FAP21080K</v>
          </cell>
          <cell r="M511" t="str">
            <v>MULTI</v>
          </cell>
          <cell r="N511" t="str">
            <v>BALK 1xTL 18w</v>
          </cell>
        </row>
        <row r="512">
          <cell r="H512" t="str">
            <v>0800182</v>
          </cell>
          <cell r="I512" t="str">
            <v>NAIS</v>
          </cell>
          <cell r="J512" t="str">
            <v>FAP22080K</v>
          </cell>
          <cell r="M512" t="str">
            <v>MULTI</v>
          </cell>
          <cell r="N512" t="str">
            <v>BALK 2xTL 18w</v>
          </cell>
        </row>
        <row r="513">
          <cell r="H513" t="str">
            <v>0800201</v>
          </cell>
          <cell r="I513" t="str">
            <v>NAIS</v>
          </cell>
          <cell r="J513" t="str">
            <v>FAP21080K</v>
          </cell>
          <cell r="M513" t="str">
            <v>MULTI</v>
          </cell>
          <cell r="N513" t="str">
            <v>BALK 1xTL 18w</v>
          </cell>
        </row>
        <row r="514">
          <cell r="H514" t="str">
            <v>0800202</v>
          </cell>
          <cell r="I514" t="str">
            <v>NAIS</v>
          </cell>
          <cell r="J514" t="str">
            <v>FAP22080K</v>
          </cell>
          <cell r="M514" t="str">
            <v>MULTI</v>
          </cell>
          <cell r="N514" t="str">
            <v>BALK 2xTL 18w</v>
          </cell>
        </row>
        <row r="515">
          <cell r="H515" t="str">
            <v>0800361</v>
          </cell>
          <cell r="I515" t="str">
            <v>NAIS</v>
          </cell>
          <cell r="J515" t="str">
            <v>FAP41080K</v>
          </cell>
          <cell r="M515" t="str">
            <v>MULTI</v>
          </cell>
          <cell r="N515" t="str">
            <v>BALK 1xTL 36w</v>
          </cell>
        </row>
        <row r="516">
          <cell r="H516" t="str">
            <v>0800362</v>
          </cell>
          <cell r="I516" t="str">
            <v>NAIS</v>
          </cell>
          <cell r="J516" t="str">
            <v>FAP42080K</v>
          </cell>
          <cell r="M516" t="str">
            <v>MULTI</v>
          </cell>
          <cell r="N516" t="str">
            <v>BALK 2xTL 36w</v>
          </cell>
        </row>
        <row r="517">
          <cell r="H517" t="str">
            <v>0800401</v>
          </cell>
          <cell r="I517" t="str">
            <v>NAIS</v>
          </cell>
          <cell r="J517" t="str">
            <v>FAP41080K</v>
          </cell>
          <cell r="M517" t="str">
            <v>MULTI</v>
          </cell>
          <cell r="N517" t="str">
            <v>BALK 1xTL 36w</v>
          </cell>
        </row>
        <row r="518">
          <cell r="H518" t="str">
            <v>0800402</v>
          </cell>
          <cell r="I518" t="str">
            <v>NAIS</v>
          </cell>
          <cell r="J518" t="str">
            <v>FAP42080K</v>
          </cell>
          <cell r="M518" t="str">
            <v>MULTI</v>
          </cell>
          <cell r="N518" t="str">
            <v>BALK 2xTL 36w</v>
          </cell>
        </row>
        <row r="519">
          <cell r="H519" t="str">
            <v>0800581</v>
          </cell>
          <cell r="M519" t="str">
            <v>MULTI</v>
          </cell>
          <cell r="N519" t="str">
            <v>BALK 1xTL 58w</v>
          </cell>
        </row>
        <row r="520">
          <cell r="H520" t="str">
            <v>0800582</v>
          </cell>
          <cell r="M520" t="str">
            <v>MULTI</v>
          </cell>
          <cell r="N520" t="str">
            <v>BALK 2xTL 58w</v>
          </cell>
        </row>
        <row r="521">
          <cell r="H521" t="str">
            <v>0800601</v>
          </cell>
          <cell r="M521" t="str">
            <v>MULTI</v>
          </cell>
          <cell r="N521" t="str">
            <v>BALK 1xTL 58w</v>
          </cell>
        </row>
        <row r="522">
          <cell r="H522" t="str">
            <v>0800602</v>
          </cell>
          <cell r="M522" t="str">
            <v>MULTI</v>
          </cell>
          <cell r="N522" t="str">
            <v>BALK 2xTL 58w</v>
          </cell>
        </row>
        <row r="523">
          <cell r="H523" t="str">
            <v>0900181</v>
          </cell>
          <cell r="I523" t="str">
            <v>PHILIPS</v>
          </cell>
          <cell r="J523" t="str">
            <v>TSC 058/118 O</v>
          </cell>
        </row>
        <row r="524">
          <cell r="H524" t="str">
            <v>0900182</v>
          </cell>
          <cell r="I524" t="str">
            <v>PHILIPS</v>
          </cell>
          <cell r="J524" t="str">
            <v>TSC 058/218 O</v>
          </cell>
        </row>
        <row r="525">
          <cell r="H525" t="str">
            <v>0900201</v>
          </cell>
          <cell r="I525" t="str">
            <v>PHILIPS</v>
          </cell>
          <cell r="J525" t="str">
            <v>TSC 058/118 O</v>
          </cell>
        </row>
        <row r="526">
          <cell r="H526" t="str">
            <v>0900202</v>
          </cell>
          <cell r="I526" t="str">
            <v>PHILIPS</v>
          </cell>
          <cell r="J526" t="str">
            <v>TSC 058/218 O</v>
          </cell>
        </row>
        <row r="527">
          <cell r="H527" t="str">
            <v>0900361</v>
          </cell>
          <cell r="I527" t="str">
            <v>PHILIPS</v>
          </cell>
          <cell r="J527" t="str">
            <v>TSC 058/136 O</v>
          </cell>
        </row>
        <row r="528">
          <cell r="H528" t="str">
            <v>0900362</v>
          </cell>
          <cell r="I528" t="str">
            <v>PHILIPS</v>
          </cell>
          <cell r="J528" t="str">
            <v>TSC 058/236 O</v>
          </cell>
        </row>
        <row r="529">
          <cell r="H529" t="str">
            <v>0900401</v>
          </cell>
          <cell r="I529" t="str">
            <v>PHILIPS</v>
          </cell>
          <cell r="J529" t="str">
            <v>TSC 058/136 O</v>
          </cell>
        </row>
        <row r="530">
          <cell r="H530" t="str">
            <v>0900402</v>
          </cell>
          <cell r="I530" t="str">
            <v>PHILIPS</v>
          </cell>
          <cell r="J530" t="str">
            <v>TSC 058/236 O</v>
          </cell>
        </row>
        <row r="531">
          <cell r="H531" t="str">
            <v>1000181</v>
          </cell>
          <cell r="I531" t="str">
            <v>PHILIPS</v>
          </cell>
          <cell r="J531" t="str">
            <v>TSC 058/118 P</v>
          </cell>
          <cell r="M531" t="str">
            <v>MULT</v>
          </cell>
          <cell r="N531" t="str">
            <v>DUST PROOF 1xTL 18w</v>
          </cell>
        </row>
        <row r="532">
          <cell r="H532" t="str">
            <v>1000182</v>
          </cell>
          <cell r="I532" t="str">
            <v>PHILIPS</v>
          </cell>
          <cell r="J532" t="str">
            <v>TSC 058/218 P</v>
          </cell>
          <cell r="M532" t="str">
            <v>MULT</v>
          </cell>
          <cell r="N532" t="str">
            <v>DUST PROOF 2xTL 18w</v>
          </cell>
        </row>
        <row r="533">
          <cell r="H533" t="str">
            <v>1000201</v>
          </cell>
          <cell r="I533" t="str">
            <v>PHILIPS</v>
          </cell>
          <cell r="J533" t="str">
            <v>TSC 058/118 P</v>
          </cell>
          <cell r="M533" t="str">
            <v>MULT</v>
          </cell>
          <cell r="N533" t="str">
            <v>DUST PROOF 1xTL 18w</v>
          </cell>
        </row>
        <row r="534">
          <cell r="H534" t="str">
            <v>1000202</v>
          </cell>
          <cell r="I534" t="str">
            <v>PHILIPS</v>
          </cell>
          <cell r="J534" t="str">
            <v>TSC 058/218 P</v>
          </cell>
          <cell r="M534" t="str">
            <v>MULT</v>
          </cell>
          <cell r="N534" t="str">
            <v>DUST PROOF 2xTL 18w</v>
          </cell>
        </row>
        <row r="535">
          <cell r="H535" t="str">
            <v>1000361</v>
          </cell>
          <cell r="I535" t="str">
            <v>PHILIPS</v>
          </cell>
          <cell r="J535" t="str">
            <v>TSC 058/136 P</v>
          </cell>
          <cell r="M535" t="str">
            <v>MULT</v>
          </cell>
          <cell r="N535" t="str">
            <v>DUST PROOF 1xTL 36w</v>
          </cell>
        </row>
        <row r="536">
          <cell r="H536" t="str">
            <v>1000362</v>
          </cell>
          <cell r="I536" t="str">
            <v>PHILIPS</v>
          </cell>
          <cell r="J536" t="str">
            <v>TSC 058/236 P</v>
          </cell>
          <cell r="M536" t="str">
            <v>MULT</v>
          </cell>
          <cell r="N536" t="str">
            <v>DUST PROOF 2xTL 36w</v>
          </cell>
        </row>
        <row r="537">
          <cell r="H537" t="str">
            <v>1000401</v>
          </cell>
          <cell r="I537" t="str">
            <v>PHILIPS</v>
          </cell>
          <cell r="J537" t="str">
            <v>TSC 058/136 P</v>
          </cell>
          <cell r="M537" t="str">
            <v>MULT</v>
          </cell>
          <cell r="N537" t="str">
            <v>DUST PROOF 1xTL 36w</v>
          </cell>
        </row>
        <row r="538">
          <cell r="H538" t="str">
            <v>1000402</v>
          </cell>
          <cell r="I538" t="str">
            <v>PHILIPS</v>
          </cell>
          <cell r="J538" t="str">
            <v>TSC 058/236 P</v>
          </cell>
          <cell r="M538" t="str">
            <v>MULT</v>
          </cell>
          <cell r="N538" t="str">
            <v>DUST PROOF 2xTL 36w</v>
          </cell>
        </row>
        <row r="539">
          <cell r="H539" t="str">
            <v>1100401</v>
          </cell>
        </row>
        <row r="540">
          <cell r="H540" t="str">
            <v>1100501</v>
          </cell>
        </row>
        <row r="541">
          <cell r="H541" t="str">
            <v>1100801</v>
          </cell>
          <cell r="I541" t="str">
            <v>IWASAKI</v>
          </cell>
          <cell r="J541" t="str">
            <v>SAN101(E27)HF80PD</v>
          </cell>
        </row>
        <row r="542">
          <cell r="H542" t="str">
            <v>1101001</v>
          </cell>
          <cell r="I542" t="str">
            <v>IWASAKI</v>
          </cell>
          <cell r="J542" t="str">
            <v>SAN101(E27)HF100PD</v>
          </cell>
        </row>
        <row r="543">
          <cell r="H543" t="str">
            <v>1101251</v>
          </cell>
          <cell r="I543" t="str">
            <v>IWASAKI</v>
          </cell>
          <cell r="J543" t="str">
            <v>SAN101(E27)HF125PD</v>
          </cell>
        </row>
        <row r="544">
          <cell r="H544" t="str">
            <v>1101751</v>
          </cell>
          <cell r="I544" t="str">
            <v>IWASAKI</v>
          </cell>
          <cell r="J544" t="str">
            <v>SAN411(E40)HF175PD</v>
          </cell>
        </row>
        <row r="545">
          <cell r="H545" t="str">
            <v>1102501</v>
          </cell>
          <cell r="I545" t="str">
            <v>IWASAKI</v>
          </cell>
          <cell r="J545" t="str">
            <v>SAN411(E40)HF250PD</v>
          </cell>
        </row>
        <row r="546">
          <cell r="H546" t="str">
            <v>1103001</v>
          </cell>
          <cell r="I546" t="str">
            <v>IWASAKI</v>
          </cell>
          <cell r="J546" t="str">
            <v>SAN411(E40)HF300PD</v>
          </cell>
        </row>
        <row r="547">
          <cell r="H547" t="str">
            <v>1104001</v>
          </cell>
          <cell r="I547" t="str">
            <v>IWASAKI</v>
          </cell>
          <cell r="J547" t="str">
            <v>SAN411(E40)HF400PD</v>
          </cell>
        </row>
        <row r="548">
          <cell r="H548" t="str">
            <v>1107001</v>
          </cell>
          <cell r="I548" t="str">
            <v>IWASAKI</v>
          </cell>
          <cell r="J548" t="str">
            <v>SAN711(E40)HF700PD</v>
          </cell>
        </row>
        <row r="549">
          <cell r="H549" t="str">
            <v>1110001</v>
          </cell>
          <cell r="I549" t="str">
            <v>IWASAKI</v>
          </cell>
          <cell r="J549" t="str">
            <v>SAN711(E40)HF1000PD</v>
          </cell>
        </row>
        <row r="550">
          <cell r="H550" t="str">
            <v>1200401</v>
          </cell>
        </row>
        <row r="551">
          <cell r="H551" t="str">
            <v>1200501</v>
          </cell>
        </row>
        <row r="552">
          <cell r="H552" t="str">
            <v>1200801</v>
          </cell>
          <cell r="I552" t="str">
            <v>IWASAKI</v>
          </cell>
          <cell r="J552" t="str">
            <v>SAW103(E27)HF80PD</v>
          </cell>
        </row>
        <row r="553">
          <cell r="H553" t="str">
            <v>1201001</v>
          </cell>
          <cell r="I553" t="str">
            <v>IWASAKI</v>
          </cell>
          <cell r="J553" t="str">
            <v>SAW103(E27)HF100PD</v>
          </cell>
        </row>
        <row r="554">
          <cell r="H554" t="str">
            <v>1201251</v>
          </cell>
          <cell r="I554" t="str">
            <v>IWASAKI</v>
          </cell>
          <cell r="J554" t="str">
            <v>SAW103(E27)HF125PD</v>
          </cell>
        </row>
        <row r="555">
          <cell r="H555" t="str">
            <v>1201751</v>
          </cell>
          <cell r="I555" t="str">
            <v>IWASAKI</v>
          </cell>
          <cell r="J555" t="str">
            <v>SAW411(E40)HF175PD</v>
          </cell>
        </row>
        <row r="556">
          <cell r="H556" t="str">
            <v>1202501</v>
          </cell>
          <cell r="I556" t="str">
            <v>IWASAKI</v>
          </cell>
          <cell r="J556" t="str">
            <v>SAW411(E40)HF250PD</v>
          </cell>
        </row>
        <row r="557">
          <cell r="H557" t="str">
            <v>1203001</v>
          </cell>
          <cell r="I557" t="str">
            <v>IWASAKI</v>
          </cell>
          <cell r="J557" t="str">
            <v>SAW411(E40)HF300PD</v>
          </cell>
        </row>
        <row r="558">
          <cell r="H558" t="str">
            <v>1204001</v>
          </cell>
          <cell r="I558" t="str">
            <v>IWASAKI</v>
          </cell>
          <cell r="J558" t="str">
            <v>SAW411(E40)HF400PD</v>
          </cell>
        </row>
        <row r="559">
          <cell r="H559" t="str">
            <v>1207001</v>
          </cell>
          <cell r="I559" t="str">
            <v>IWASAKI</v>
          </cell>
          <cell r="J559" t="str">
            <v>SAW711(E40)HF700PD</v>
          </cell>
        </row>
        <row r="560">
          <cell r="H560" t="str">
            <v>1210001</v>
          </cell>
          <cell r="I560" t="str">
            <v>IWASAKI</v>
          </cell>
          <cell r="J560" t="str">
            <v>SAW711(E40)HF1000PD</v>
          </cell>
        </row>
        <row r="561">
          <cell r="H561" t="str">
            <v>1301001</v>
          </cell>
          <cell r="I561" t="str">
            <v>IWASAKI</v>
          </cell>
          <cell r="J561" t="str">
            <v>SAN411(E40)NH100F</v>
          </cell>
        </row>
        <row r="562">
          <cell r="H562" t="str">
            <v>1301501</v>
          </cell>
          <cell r="I562" t="str">
            <v>IWASAKI</v>
          </cell>
          <cell r="J562" t="str">
            <v>SAN411(E40)NH150F</v>
          </cell>
        </row>
        <row r="563">
          <cell r="H563" t="str">
            <v>1302501</v>
          </cell>
          <cell r="I563" t="str">
            <v>IWASAKI</v>
          </cell>
          <cell r="J563" t="str">
            <v>SAN411(E40)NH250F</v>
          </cell>
        </row>
        <row r="564">
          <cell r="H564" t="str">
            <v>1304001</v>
          </cell>
          <cell r="I564" t="str">
            <v>IWASAKI</v>
          </cell>
          <cell r="J564" t="str">
            <v>SAN411(E40)NH400F</v>
          </cell>
        </row>
        <row r="565">
          <cell r="H565" t="str">
            <v>1307001</v>
          </cell>
          <cell r="I565" t="str">
            <v>IWASAKI</v>
          </cell>
          <cell r="J565" t="str">
            <v>SAN711(E40)NH700F</v>
          </cell>
        </row>
        <row r="566">
          <cell r="H566" t="str">
            <v>1310001</v>
          </cell>
          <cell r="I566" t="str">
            <v>IWASAKI</v>
          </cell>
          <cell r="J566" t="str">
            <v>SAN711(E40)NH1000F</v>
          </cell>
        </row>
        <row r="567">
          <cell r="H567" t="str">
            <v>1401001</v>
          </cell>
          <cell r="I567" t="str">
            <v>IWASAKI</v>
          </cell>
          <cell r="J567" t="str">
            <v>SAW411(E40)NH100F</v>
          </cell>
        </row>
        <row r="568">
          <cell r="H568" t="str">
            <v>1401501</v>
          </cell>
          <cell r="I568" t="str">
            <v>IWASAKI</v>
          </cell>
          <cell r="J568" t="str">
            <v>SAW411(E40)NH150F</v>
          </cell>
        </row>
        <row r="569">
          <cell r="H569" t="str">
            <v>1402501</v>
          </cell>
          <cell r="I569" t="str">
            <v>IWASAKI</v>
          </cell>
          <cell r="J569" t="str">
            <v>SAW411(E40)NH250F</v>
          </cell>
        </row>
        <row r="570">
          <cell r="H570" t="str">
            <v>1404001</v>
          </cell>
          <cell r="I570" t="str">
            <v>IWASAKI</v>
          </cell>
          <cell r="J570" t="str">
            <v>SAW411(E40)NH400F</v>
          </cell>
        </row>
        <row r="571">
          <cell r="H571" t="str">
            <v>1407001</v>
          </cell>
          <cell r="I571" t="str">
            <v>IWASAKI</v>
          </cell>
          <cell r="J571" t="str">
            <v>SAW711(E40)NH700F</v>
          </cell>
        </row>
        <row r="572">
          <cell r="H572" t="str">
            <v>1410001</v>
          </cell>
          <cell r="I572" t="str">
            <v>IWASAKI</v>
          </cell>
          <cell r="J572" t="str">
            <v>SAW711(E40)NH1000F</v>
          </cell>
        </row>
        <row r="573">
          <cell r="H573" t="str">
            <v>1502501</v>
          </cell>
          <cell r="I573" t="str">
            <v>IWASAKI</v>
          </cell>
          <cell r="J573" t="str">
            <v>SAN411(E40)MF250/BUH</v>
          </cell>
        </row>
        <row r="574">
          <cell r="H574" t="str">
            <v>1504001</v>
          </cell>
          <cell r="I574" t="str">
            <v>IWASAKI</v>
          </cell>
          <cell r="J574" t="str">
            <v>SAN411(E40)MF400/BUH</v>
          </cell>
        </row>
        <row r="575">
          <cell r="H575" t="str">
            <v>1507001</v>
          </cell>
          <cell r="I575" t="str">
            <v>IWASAKI</v>
          </cell>
          <cell r="J575" t="str">
            <v>SAN711(E40)MF700/BUH</v>
          </cell>
        </row>
        <row r="576">
          <cell r="H576" t="str">
            <v>1510001</v>
          </cell>
          <cell r="I576" t="str">
            <v>IWASAKI</v>
          </cell>
          <cell r="J576" t="str">
            <v>SAN711(E40)MF1000A/BUH</v>
          </cell>
        </row>
        <row r="577">
          <cell r="H577" t="str">
            <v>1602501</v>
          </cell>
          <cell r="I577" t="str">
            <v>IWASAKI</v>
          </cell>
          <cell r="J577" t="str">
            <v>SAW411(E40)MF250/BUH</v>
          </cell>
        </row>
        <row r="578">
          <cell r="H578" t="str">
            <v>1604001</v>
          </cell>
          <cell r="I578" t="str">
            <v>IWASAKI</v>
          </cell>
          <cell r="J578" t="str">
            <v>SAW411(E40)MF400/BUH</v>
          </cell>
        </row>
        <row r="579">
          <cell r="H579" t="str">
            <v>1607001</v>
          </cell>
          <cell r="I579" t="str">
            <v>IWASAKI</v>
          </cell>
          <cell r="J579" t="str">
            <v>SAW711(E40)MF700/BUH</v>
          </cell>
        </row>
        <row r="580">
          <cell r="H580" t="str">
            <v>1610001</v>
          </cell>
          <cell r="I580" t="str">
            <v>IWASAKI</v>
          </cell>
          <cell r="J580" t="str">
            <v>SAW711(E40)MF1000A/BUH</v>
          </cell>
        </row>
        <row r="581">
          <cell r="H581" t="str">
            <v>1700101</v>
          </cell>
          <cell r="I581" t="str">
            <v>MULTI</v>
          </cell>
          <cell r="J581" t="str">
            <v>DLM 5" REF 10w</v>
          </cell>
        </row>
        <row r="582">
          <cell r="H582" t="str">
            <v>1700151</v>
          </cell>
          <cell r="I582" t="str">
            <v>MULTI</v>
          </cell>
          <cell r="J582" t="str">
            <v>DLM 5" REF 15w</v>
          </cell>
        </row>
        <row r="583">
          <cell r="H583" t="str">
            <v>1700251</v>
          </cell>
          <cell r="I583" t="str">
            <v>MULTI</v>
          </cell>
          <cell r="J583" t="str">
            <v>DLM 5" REF 25w</v>
          </cell>
        </row>
        <row r="584">
          <cell r="H584" t="str">
            <v>1700401</v>
          </cell>
          <cell r="I584" t="str">
            <v>MULTI</v>
          </cell>
          <cell r="J584" t="str">
            <v>DLM 5" REF 40w</v>
          </cell>
        </row>
        <row r="585">
          <cell r="H585" t="str">
            <v>1700601</v>
          </cell>
          <cell r="I585" t="str">
            <v>MULTI</v>
          </cell>
          <cell r="J585" t="str">
            <v>DLM 5" REF 60w</v>
          </cell>
        </row>
        <row r="586">
          <cell r="H586" t="str">
            <v>1700751</v>
          </cell>
          <cell r="I586" t="str">
            <v>MULTI</v>
          </cell>
          <cell r="J586" t="str">
            <v>DLM 5" REF 75w</v>
          </cell>
        </row>
        <row r="587">
          <cell r="H587" t="str">
            <v>1701001</v>
          </cell>
          <cell r="I587" t="str">
            <v>MULTI</v>
          </cell>
          <cell r="J587" t="str">
            <v>DLM 5" REF 100w</v>
          </cell>
        </row>
        <row r="588">
          <cell r="H588" t="str">
            <v>1701501</v>
          </cell>
          <cell r="I588" t="str">
            <v>MULTI</v>
          </cell>
          <cell r="J588" t="str">
            <v>DLM 5" REF 150w</v>
          </cell>
        </row>
        <row r="589">
          <cell r="H589" t="str">
            <v>1702001</v>
          </cell>
          <cell r="I589" t="str">
            <v>MULTI</v>
          </cell>
          <cell r="J589" t="str">
            <v>DLM 5" REF 200w</v>
          </cell>
        </row>
        <row r="590">
          <cell r="H590" t="str">
            <v>1703001</v>
          </cell>
          <cell r="I590" t="str">
            <v>MULTI</v>
          </cell>
          <cell r="J590" t="str">
            <v>DLM 5" REF 300w</v>
          </cell>
        </row>
        <row r="591">
          <cell r="H591" t="str">
            <v>1705001</v>
          </cell>
          <cell r="I591" t="str">
            <v>MULTI</v>
          </cell>
          <cell r="J591" t="str">
            <v>DLM 5" REF 500w</v>
          </cell>
        </row>
        <row r="592">
          <cell r="H592" t="str">
            <v>1800101</v>
          </cell>
          <cell r="I592" t="str">
            <v>MULTI</v>
          </cell>
          <cell r="J592" t="str">
            <v>DL 6" BAF 10w</v>
          </cell>
        </row>
        <row r="593">
          <cell r="H593" t="str">
            <v>1800151</v>
          </cell>
          <cell r="I593" t="str">
            <v>MULTI</v>
          </cell>
          <cell r="J593" t="str">
            <v>DL 6" BAF 15w</v>
          </cell>
        </row>
        <row r="594">
          <cell r="H594" t="str">
            <v>1800251</v>
          </cell>
          <cell r="I594" t="str">
            <v>MULTI</v>
          </cell>
          <cell r="J594" t="str">
            <v>DL 6" BAF 25w</v>
          </cell>
        </row>
        <row r="595">
          <cell r="H595" t="str">
            <v>1800401</v>
          </cell>
          <cell r="I595" t="str">
            <v>MULTI</v>
          </cell>
          <cell r="J595" t="str">
            <v>DL 6" BAF 40w</v>
          </cell>
        </row>
        <row r="596">
          <cell r="H596" t="str">
            <v>1800601</v>
          </cell>
          <cell r="I596" t="str">
            <v>MULTI</v>
          </cell>
          <cell r="J596" t="str">
            <v>DL 6" BAF 60w</v>
          </cell>
        </row>
        <row r="597">
          <cell r="H597" t="str">
            <v>1800751</v>
          </cell>
          <cell r="I597" t="str">
            <v>MULTI</v>
          </cell>
          <cell r="J597" t="str">
            <v>DL 6" BAF 75w</v>
          </cell>
        </row>
        <row r="598">
          <cell r="H598" t="str">
            <v>1801001</v>
          </cell>
          <cell r="I598" t="str">
            <v>MULTI</v>
          </cell>
          <cell r="J598" t="str">
            <v>DL 6" BAF 100w</v>
          </cell>
        </row>
        <row r="599">
          <cell r="H599" t="str">
            <v>1801501</v>
          </cell>
          <cell r="I599" t="str">
            <v>MULTI</v>
          </cell>
          <cell r="J599" t="str">
            <v>DL 6" BAF 150w</v>
          </cell>
        </row>
        <row r="600">
          <cell r="H600" t="str">
            <v>1802001</v>
          </cell>
          <cell r="I600" t="str">
            <v>MULTI</v>
          </cell>
          <cell r="J600" t="str">
            <v>DL 6" BAF 200w</v>
          </cell>
        </row>
        <row r="601">
          <cell r="H601" t="str">
            <v>1803001</v>
          </cell>
          <cell r="I601" t="str">
            <v>MULTI</v>
          </cell>
          <cell r="J601" t="str">
            <v>DL 6" BAF 300w</v>
          </cell>
        </row>
        <row r="602">
          <cell r="H602" t="str">
            <v>1805001</v>
          </cell>
          <cell r="I602" t="str">
            <v>MULTI</v>
          </cell>
          <cell r="J602" t="str">
            <v>DL 6" BAF 500w</v>
          </cell>
        </row>
        <row r="603">
          <cell r="H603" t="str">
            <v>1900001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"/>
      <sheetName val="rekap"/>
      <sheetName val="rabbpt2"/>
      <sheetName val="metode"/>
      <sheetName val="JADWAL"/>
      <sheetName val="Analisa"/>
      <sheetName val="Harsat Pekerjaan"/>
      <sheetName val="koef"/>
      <sheetName val="ANALISA ALAT"/>
      <sheetName val="upah &amp; bhn"/>
      <sheetName val="ANALIS UPAH ALT"/>
      <sheetName val="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>
        <row r="67">
          <cell r="BO67">
            <v>10000000</v>
          </cell>
        </row>
      </sheetData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Daf-2"/>
      <sheetName val="Cover Daf-2 (2)"/>
      <sheetName val="BQ Daf-2"/>
      <sheetName val="Cover Daf_2"/>
      <sheetName val="AHSbj"/>
      <sheetName val="Cover1"/>
      <sheetName val="Pt"/>
      <sheetName val="ALAT"/>
      <sheetName val="A-ars"/>
      <sheetName val="HARSAT"/>
      <sheetName val="Harga Material "/>
      <sheetName val="Rekap Prelim"/>
      <sheetName val="REQDELTA"/>
      <sheetName val="Rekap"/>
      <sheetName val=" BQ UNIT&amp;INST"/>
      <sheetName val="A"/>
      <sheetName val="Material"/>
      <sheetName val="Upah"/>
      <sheetName val="PAD-F"/>
      <sheetName val="Rekap Direct Cost"/>
      <sheetName val="prelim"/>
      <sheetName val="rab me (by owner) "/>
      <sheetName val="PERFORMANCE PROYEK (2)"/>
      <sheetName val="Petunjuk Ngisi (2)"/>
      <sheetName val="Cover_Daf-2"/>
      <sheetName val="Cover_Daf-2_(2)"/>
      <sheetName val="BQ_Daf-2"/>
      <sheetName val="Cover_Daf_2"/>
      <sheetName val="BQ ARS"/>
      <sheetName val="BQ-1A"/>
      <sheetName val="Analisa &amp; Upah"/>
      <sheetName val="Analisa"/>
      <sheetName val="analysis"/>
      <sheetName val="D4"/>
      <sheetName val="D6"/>
      <sheetName val="D7"/>
      <sheetName val="D8"/>
      <sheetName val="Evaluasi"/>
      <sheetName val="16-AC-27JULI"/>
      <sheetName val="Analisa Upah &amp; Bahan Plum"/>
      <sheetName val="Agregat Halus &amp; Kasar"/>
      <sheetName val="OFFICE 2 LT"/>
      <sheetName val="Harga ME "/>
      <sheetName val="BAG-2"/>
      <sheetName val="SUM_Steel-Strc"/>
      <sheetName val="FINISHING"/>
      <sheetName val="SAP"/>
      <sheetName val="LS_Rutin"/>
      <sheetName val="REKAP_STRUKTUR"/>
      <sheetName val="."/>
      <sheetName val="%"/>
      <sheetName val="Pipa"/>
      <sheetName val="Rkp"/>
      <sheetName val="112-885"/>
      <sheetName val="DAPRO"/>
      <sheetName val="TU"/>
      <sheetName val="Pipe"/>
      <sheetName val="Sheet1"/>
      <sheetName val="Panel"/>
      <sheetName val="pricing"/>
      <sheetName val="Rab"/>
      <sheetName val="TABEL-DETASIR"/>
      <sheetName val="DAFTAR ISI"/>
      <sheetName val="HARGA SATUAN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NALISA BARU"/>
      <sheetName val="bhn&amp;upah"/>
      <sheetName val="bahan"/>
      <sheetName val="rekap"/>
    </sheetNames>
    <sheetDataSet>
      <sheetData sheetId="0" refreshError="1"/>
      <sheetData sheetId="1" refreshError="1"/>
      <sheetData sheetId="2" refreshError="1"/>
      <sheetData sheetId="3" refreshError="1">
        <row r="80">
          <cell r="G80">
            <v>4000</v>
          </cell>
        </row>
      </sheetData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BETON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"/>
      <sheetName val="TIME"/>
      <sheetName val="ktr pengelola"/>
      <sheetName val="saluran&amp;plat"/>
      <sheetName val="emplasement"/>
      <sheetName val="rekap(Ktr,plat,emplcmn)"/>
      <sheetName val="TIME (2)"/>
    </sheetNames>
    <sheetDataSet>
      <sheetData sheetId="0"/>
      <sheetData sheetId="1"/>
      <sheetData sheetId="2">
        <row r="7">
          <cell r="D7" t="str">
            <v>Rp.</v>
          </cell>
        </row>
        <row r="9">
          <cell r="A9">
            <v>1</v>
          </cell>
          <cell r="C9" t="str">
            <v>PEKERJA</v>
          </cell>
          <cell r="D9">
            <v>19000</v>
          </cell>
        </row>
        <row r="10">
          <cell r="A10">
            <v>2</v>
          </cell>
          <cell r="C10" t="str">
            <v>PEKERJA SETENGAH TERAMPIL</v>
          </cell>
          <cell r="D10">
            <v>19500</v>
          </cell>
        </row>
        <row r="11">
          <cell r="A11">
            <v>3</v>
          </cell>
          <cell r="C11" t="str">
            <v>PEKERJA TERAMPIL</v>
          </cell>
          <cell r="D11">
            <v>21000</v>
          </cell>
        </row>
        <row r="12">
          <cell r="A12">
            <v>4</v>
          </cell>
          <cell r="C12" t="str">
            <v>TUKANG GALI</v>
          </cell>
          <cell r="D12">
            <v>21000</v>
          </cell>
        </row>
        <row r="13">
          <cell r="A13">
            <v>5</v>
          </cell>
          <cell r="C13" t="str">
            <v>TUKANG BATU SETENGAH TERAMPIL</v>
          </cell>
          <cell r="D13">
            <v>24250</v>
          </cell>
        </row>
        <row r="14">
          <cell r="A14">
            <v>6</v>
          </cell>
          <cell r="C14" t="str">
            <v>TUKANG BATU TERAMPIL</v>
          </cell>
          <cell r="D14">
            <v>30000</v>
          </cell>
        </row>
        <row r="15">
          <cell r="A15">
            <v>7</v>
          </cell>
          <cell r="C15" t="str">
            <v>KEPALA TUKANG BATU</v>
          </cell>
          <cell r="D15">
            <v>35000</v>
          </cell>
        </row>
        <row r="16">
          <cell r="A16">
            <v>8</v>
          </cell>
          <cell r="C16" t="str">
            <v>TUKANG KAYU SETENGAH TERAMPIL</v>
          </cell>
          <cell r="D16">
            <v>24250</v>
          </cell>
        </row>
        <row r="17">
          <cell r="A17">
            <v>9</v>
          </cell>
          <cell r="C17" t="str">
            <v>TUKANG KAYU TERAMPIL</v>
          </cell>
          <cell r="D17">
            <v>30000</v>
          </cell>
        </row>
        <row r="18">
          <cell r="A18">
            <v>10</v>
          </cell>
          <cell r="C18" t="str">
            <v>KEPALA TUKANG KAYU</v>
          </cell>
          <cell r="D18">
            <v>35000</v>
          </cell>
        </row>
        <row r="19">
          <cell r="A19">
            <v>11</v>
          </cell>
          <cell r="C19" t="str">
            <v>TUKANG CAT / PELITUR SETENGAH TERAMPIL</v>
          </cell>
          <cell r="D19">
            <v>24250</v>
          </cell>
        </row>
        <row r="20">
          <cell r="A20">
            <v>12</v>
          </cell>
          <cell r="C20" t="str">
            <v>TUKANG CAT / PELITUR TERAMPIL</v>
          </cell>
          <cell r="D20">
            <v>30000</v>
          </cell>
        </row>
        <row r="21">
          <cell r="A21">
            <v>13</v>
          </cell>
          <cell r="C21" t="str">
            <v>KEPALA TUKANG CAT / PELITUR</v>
          </cell>
          <cell r="D21">
            <v>35000</v>
          </cell>
        </row>
        <row r="22">
          <cell r="A22">
            <v>14</v>
          </cell>
          <cell r="C22" t="str">
            <v>TUKANG BESI BETON SETENGAH TERAMPIL</v>
          </cell>
          <cell r="D22">
            <v>24250</v>
          </cell>
        </row>
        <row r="23">
          <cell r="A23">
            <v>15</v>
          </cell>
          <cell r="C23" t="str">
            <v>TUKANG BESI BETON TERAMPIL</v>
          </cell>
          <cell r="D23">
            <v>30000</v>
          </cell>
        </row>
        <row r="24">
          <cell r="A24">
            <v>16</v>
          </cell>
          <cell r="C24" t="str">
            <v>KEPALA TUKANG BESI BETON</v>
          </cell>
          <cell r="D24">
            <v>35000</v>
          </cell>
        </row>
        <row r="25">
          <cell r="A25">
            <v>17</v>
          </cell>
          <cell r="C25" t="str">
            <v>MANDOR</v>
          </cell>
          <cell r="D25">
            <v>35000</v>
          </cell>
        </row>
      </sheetData>
      <sheetData sheetId="3">
        <row r="2">
          <cell r="A2" t="str">
            <v>KABUPATEN TASIKMALAYA</v>
          </cell>
        </row>
        <row r="6">
          <cell r="C6" t="str">
            <v>SAT</v>
          </cell>
          <cell r="D6" t="str">
            <v>HARGA SAT.</v>
          </cell>
        </row>
        <row r="7">
          <cell r="D7" t="str">
            <v>Rp.</v>
          </cell>
        </row>
        <row r="8">
          <cell r="A8" t="str">
            <v>1</v>
          </cell>
          <cell r="B8" t="str">
            <v>2</v>
          </cell>
          <cell r="C8" t="str">
            <v>3</v>
          </cell>
          <cell r="D8" t="str">
            <v>4</v>
          </cell>
        </row>
        <row r="10">
          <cell r="B10" t="str">
            <v>A. AGREGAT KASAR, BAHAN PEREKAT &amp; BAHAN JADINYA</v>
          </cell>
        </row>
        <row r="11">
          <cell r="A11" t="str">
            <v>1</v>
          </cell>
          <cell r="B11" t="str">
            <v>Pasir Urug</v>
          </cell>
          <cell r="C11" t="str">
            <v>m³</v>
          </cell>
          <cell r="D11">
            <v>96500</v>
          </cell>
        </row>
        <row r="12">
          <cell r="A12">
            <v>2</v>
          </cell>
          <cell r="B12" t="str">
            <v>Pasir Pasang Kali</v>
          </cell>
          <cell r="C12" t="str">
            <v>m³</v>
          </cell>
          <cell r="D12">
            <v>111400</v>
          </cell>
        </row>
        <row r="13">
          <cell r="A13">
            <v>3</v>
          </cell>
          <cell r="B13" t="str">
            <v>Pasir Beton I</v>
          </cell>
          <cell r="C13" t="str">
            <v>m³</v>
          </cell>
          <cell r="D13">
            <v>111400</v>
          </cell>
        </row>
        <row r="14">
          <cell r="A14">
            <v>4</v>
          </cell>
          <cell r="B14" t="str">
            <v>Batu Pecah Mesin  1/2</v>
          </cell>
          <cell r="C14" t="str">
            <v>m³</v>
          </cell>
          <cell r="D14">
            <v>175900</v>
          </cell>
        </row>
        <row r="15">
          <cell r="A15">
            <v>5</v>
          </cell>
          <cell r="B15" t="str">
            <v>Batu Pecah Mesin  2/3</v>
          </cell>
          <cell r="C15" t="str">
            <v>m³</v>
          </cell>
          <cell r="D15">
            <v>156000</v>
          </cell>
        </row>
        <row r="16">
          <cell r="A16">
            <v>6</v>
          </cell>
          <cell r="B16" t="str">
            <v>Batu Pecah Mesin  5/7</v>
          </cell>
          <cell r="C16" t="str">
            <v>m³</v>
          </cell>
          <cell r="D16">
            <v>131200</v>
          </cell>
        </row>
        <row r="17">
          <cell r="A17">
            <v>7</v>
          </cell>
          <cell r="B17" t="str">
            <v>Batu Belah Pondasi</v>
          </cell>
          <cell r="C17" t="str">
            <v>m³</v>
          </cell>
          <cell r="D17">
            <v>106400</v>
          </cell>
        </row>
        <row r="18">
          <cell r="A18">
            <v>8</v>
          </cell>
          <cell r="B18" t="str">
            <v>Batu Bronjol ( Untuk Bronjong )</v>
          </cell>
          <cell r="C18" t="str">
            <v>m³</v>
          </cell>
          <cell r="D18">
            <v>78500</v>
          </cell>
        </row>
        <row r="19">
          <cell r="A19">
            <v>9</v>
          </cell>
          <cell r="B19" t="str">
            <v>Bata Merah Bakar Kelas II</v>
          </cell>
          <cell r="C19" t="str">
            <v>bh</v>
          </cell>
          <cell r="D19">
            <v>400</v>
          </cell>
        </row>
        <row r="20">
          <cell r="A20">
            <v>10</v>
          </cell>
          <cell r="B20" t="str">
            <v>Semen PC Tiga Roda / 50 kg</v>
          </cell>
          <cell r="C20" t="str">
            <v>zak</v>
          </cell>
          <cell r="D20">
            <v>36700</v>
          </cell>
        </row>
        <row r="21">
          <cell r="A21">
            <v>11</v>
          </cell>
          <cell r="B21" t="str">
            <v>Semen Warna</v>
          </cell>
          <cell r="C21" t="str">
            <v>kg</v>
          </cell>
          <cell r="D21">
            <v>6800</v>
          </cell>
        </row>
        <row r="23">
          <cell r="B23" t="str">
            <v xml:space="preserve">B. BAHAN FINISHING  : </v>
          </cell>
        </row>
        <row r="24">
          <cell r="B24" t="str">
            <v xml:space="preserve">     LABURAN, PENGISI DAN ALATNYA</v>
          </cell>
        </row>
        <row r="25">
          <cell r="A25">
            <v>12</v>
          </cell>
          <cell r="B25" t="str">
            <v>Plamir Tembok</v>
          </cell>
          <cell r="C25" t="str">
            <v>kg</v>
          </cell>
          <cell r="D25">
            <v>13300</v>
          </cell>
        </row>
        <row r="26">
          <cell r="A26">
            <v>13</v>
          </cell>
          <cell r="B26" t="str">
            <v>Cat Tembok Sanlex</v>
          </cell>
          <cell r="C26" t="str">
            <v>kg</v>
          </cell>
          <cell r="D26">
            <v>10800</v>
          </cell>
        </row>
        <row r="27">
          <cell r="A27">
            <v>14</v>
          </cell>
          <cell r="B27" t="str">
            <v>Rool Cat Tembok</v>
          </cell>
          <cell r="C27" t="str">
            <v>bh</v>
          </cell>
          <cell r="D27">
            <v>21600</v>
          </cell>
        </row>
        <row r="28">
          <cell r="A28">
            <v>15</v>
          </cell>
          <cell r="B28" t="str">
            <v>Soligneum 1 blek</v>
          </cell>
          <cell r="C28" t="str">
            <v>5 lt</v>
          </cell>
          <cell r="D28">
            <v>18000</v>
          </cell>
        </row>
        <row r="29">
          <cell r="A29">
            <v>16</v>
          </cell>
          <cell r="B29" t="str">
            <v>Kwas 3"</v>
          </cell>
          <cell r="C29" t="str">
            <v>bh</v>
          </cell>
          <cell r="D29">
            <v>5600</v>
          </cell>
        </row>
        <row r="30">
          <cell r="A30">
            <v>17</v>
          </cell>
          <cell r="B30" t="str">
            <v>Terpentin</v>
          </cell>
          <cell r="C30" t="str">
            <v>lt</v>
          </cell>
          <cell r="D30">
            <v>5000</v>
          </cell>
        </row>
        <row r="31">
          <cell r="A31">
            <v>18</v>
          </cell>
          <cell r="B31" t="str">
            <v>Tiner B</v>
          </cell>
          <cell r="C31" t="str">
            <v>lt</v>
          </cell>
          <cell r="D31">
            <v>16400</v>
          </cell>
        </row>
        <row r="32">
          <cell r="A32">
            <v>19</v>
          </cell>
          <cell r="B32" t="str">
            <v>Ampelas</v>
          </cell>
          <cell r="C32" t="str">
            <v>lbr</v>
          </cell>
          <cell r="D32">
            <v>2700</v>
          </cell>
        </row>
        <row r="33">
          <cell r="A33">
            <v>20</v>
          </cell>
          <cell r="B33" t="str">
            <v>Dempul Kayu Cap Kucing</v>
          </cell>
          <cell r="C33" t="str">
            <v>kg</v>
          </cell>
          <cell r="D33">
            <v>9900</v>
          </cell>
        </row>
        <row r="34">
          <cell r="A34">
            <v>21</v>
          </cell>
          <cell r="B34" t="str">
            <v>Meni Kayu / Besi</v>
          </cell>
          <cell r="C34" t="str">
            <v>kg</v>
          </cell>
          <cell r="D34">
            <v>18300</v>
          </cell>
        </row>
        <row r="35">
          <cell r="A35">
            <v>22</v>
          </cell>
          <cell r="B35" t="str">
            <v>Cat Kayu Sieve</v>
          </cell>
          <cell r="C35" t="str">
            <v>kg</v>
          </cell>
          <cell r="D35">
            <v>33000</v>
          </cell>
        </row>
        <row r="36">
          <cell r="A36">
            <v>23</v>
          </cell>
          <cell r="B36" t="str">
            <v>Cat Besi Sieve</v>
          </cell>
          <cell r="C36" t="str">
            <v>kg</v>
          </cell>
          <cell r="D36">
            <v>39100</v>
          </cell>
        </row>
        <row r="38">
          <cell r="B38" t="str">
            <v>C. BAHAN KAYU BERIKUT BAHAN JADINYA</v>
          </cell>
        </row>
        <row r="39">
          <cell r="A39">
            <v>24</v>
          </cell>
          <cell r="B39" t="str">
            <v>Kayu Balok Kls II kuat</v>
          </cell>
          <cell r="C39" t="str">
            <v>m³</v>
          </cell>
          <cell r="D39">
            <v>2297200</v>
          </cell>
        </row>
        <row r="40">
          <cell r="A40">
            <v>25</v>
          </cell>
          <cell r="B40" t="str">
            <v>Kayu Papan Kls II kuat</v>
          </cell>
          <cell r="C40" t="str">
            <v>m³</v>
          </cell>
          <cell r="D40">
            <v>2625300</v>
          </cell>
        </row>
        <row r="41">
          <cell r="A41">
            <v>26</v>
          </cell>
          <cell r="B41" t="str">
            <v>Kayu Albasia</v>
          </cell>
          <cell r="C41" t="str">
            <v>m³</v>
          </cell>
          <cell r="D41">
            <v>966100</v>
          </cell>
        </row>
        <row r="42">
          <cell r="A42">
            <v>27</v>
          </cell>
          <cell r="B42" t="str">
            <v>Dolken 7 s/d 10</v>
          </cell>
          <cell r="C42" t="str">
            <v>bt</v>
          </cell>
          <cell r="D42">
            <v>17000</v>
          </cell>
        </row>
        <row r="43">
          <cell r="A43">
            <v>28</v>
          </cell>
          <cell r="B43" t="str">
            <v>List profil kamper 2 cm</v>
          </cell>
          <cell r="C43" t="str">
            <v>m1</v>
          </cell>
          <cell r="D43">
            <v>10200</v>
          </cell>
        </row>
        <row r="44">
          <cell r="A44">
            <v>29</v>
          </cell>
          <cell r="B44" t="str">
            <v>Kayu Reng 3/4 Kayu kls II kuat</v>
          </cell>
          <cell r="C44" t="str">
            <v>m1</v>
          </cell>
          <cell r="D44">
            <v>11600</v>
          </cell>
        </row>
        <row r="46">
          <cell r="B46" t="str">
            <v>D. BAHAN PENUTUP RANGKA PLAFOND</v>
          </cell>
        </row>
        <row r="47">
          <cell r="A47">
            <v>30</v>
          </cell>
          <cell r="B47" t="str">
            <v>Bahan plafond Enternit 4 mm</v>
          </cell>
          <cell r="C47" t="str">
            <v>m²</v>
          </cell>
          <cell r="D47">
            <v>7500</v>
          </cell>
        </row>
        <row r="49">
          <cell r="B49" t="str">
            <v>E. BAHAN LANTAI DAN PELAPIS DINDING</v>
          </cell>
        </row>
        <row r="50">
          <cell r="A50">
            <v>31</v>
          </cell>
          <cell r="B50" t="str">
            <v>Keramik 10 x 20 KW I DN Corak / Warna / Anti Slip</v>
          </cell>
          <cell r="C50" t="str">
            <v>m²</v>
          </cell>
          <cell r="D50">
            <v>44600</v>
          </cell>
        </row>
        <row r="51">
          <cell r="A51">
            <v>32</v>
          </cell>
          <cell r="B51" t="str">
            <v>Keramik 20 x 20 (KM) KW I DN Corak / Warna / Anti Slip</v>
          </cell>
          <cell r="C51" t="str">
            <v>m²</v>
          </cell>
          <cell r="D51">
            <v>62800</v>
          </cell>
        </row>
        <row r="52">
          <cell r="A52">
            <v>33</v>
          </cell>
          <cell r="B52" t="str">
            <v>Keramik 30 x 30 KW I DN putih polos</v>
          </cell>
          <cell r="C52" t="str">
            <v>m²</v>
          </cell>
          <cell r="D52">
            <v>33600</v>
          </cell>
        </row>
        <row r="58">
          <cell r="B58" t="str">
            <v>F. BAHAN SALURAN AIR KOTOR / BERSIH</v>
          </cell>
        </row>
        <row r="59">
          <cell r="A59">
            <v>34</v>
          </cell>
          <cell r="B59" t="str">
            <v>Grafel U 20 cm'</v>
          </cell>
          <cell r="C59" t="str">
            <v>m1</v>
          </cell>
          <cell r="D59">
            <v>17000</v>
          </cell>
        </row>
        <row r="60">
          <cell r="A60">
            <v>35</v>
          </cell>
          <cell r="B60" t="str">
            <v>Injuk</v>
          </cell>
          <cell r="C60" t="str">
            <v>kg</v>
          </cell>
          <cell r="D60">
            <v>10200</v>
          </cell>
        </row>
        <row r="62">
          <cell r="B62" t="str">
            <v>G. BAHAN LOGAM DAN BAHAN JADINYA</v>
          </cell>
        </row>
        <row r="63">
          <cell r="A63">
            <v>36</v>
          </cell>
          <cell r="B63" t="str">
            <v>Besi Beton U-24 Rata - Rata</v>
          </cell>
          <cell r="C63" t="str">
            <v>kg</v>
          </cell>
          <cell r="D63">
            <v>9600</v>
          </cell>
        </row>
        <row r="64">
          <cell r="A64">
            <v>37</v>
          </cell>
          <cell r="B64" t="str">
            <v>Kawat Beton</v>
          </cell>
          <cell r="C64" t="str">
            <v>kg</v>
          </cell>
          <cell r="D64">
            <v>7400</v>
          </cell>
        </row>
        <row r="65">
          <cell r="A65">
            <v>38</v>
          </cell>
          <cell r="B65" t="str">
            <v>Lem Fox</v>
          </cell>
          <cell r="C65" t="str">
            <v>kg</v>
          </cell>
          <cell r="D65">
            <v>10100</v>
          </cell>
        </row>
        <row r="67">
          <cell r="B67" t="str">
            <v>H. BAHAN PAKU DAN MUR BAUT</v>
          </cell>
        </row>
        <row r="68">
          <cell r="A68">
            <v>39</v>
          </cell>
          <cell r="B68" t="str">
            <v>Paku 4 cm s/d 7 cm</v>
          </cell>
          <cell r="C68" t="str">
            <v>kg</v>
          </cell>
          <cell r="D68">
            <v>8600</v>
          </cell>
        </row>
        <row r="69">
          <cell r="A69">
            <v>40</v>
          </cell>
          <cell r="B69" t="str">
            <v>Paku 8 cm s/d 12 cm</v>
          </cell>
          <cell r="C69" t="str">
            <v>kg</v>
          </cell>
          <cell r="D69">
            <v>8600</v>
          </cell>
        </row>
        <row r="71">
          <cell r="B71" t="str">
            <v>I. BAHAN PERPIPAAN + SANITASI</v>
          </cell>
          <cell r="C71" t="str">
            <v>1.²</v>
          </cell>
        </row>
        <row r="72">
          <cell r="A72">
            <v>41</v>
          </cell>
          <cell r="B72" t="str">
            <v>Pipa GIP Medium A Ø 1 1/2" ( 6 m1 )</v>
          </cell>
          <cell r="C72" t="str">
            <v>bt</v>
          </cell>
          <cell r="D72">
            <v>190900</v>
          </cell>
        </row>
        <row r="73">
          <cell r="A73">
            <v>42</v>
          </cell>
          <cell r="B73" t="str">
            <v>Sambungan Pipa PVC Jenis AW 4 " TY</v>
          </cell>
          <cell r="C73" t="str">
            <v>bh</v>
          </cell>
          <cell r="D73">
            <v>70600</v>
          </cell>
        </row>
        <row r="74">
          <cell r="A74">
            <v>43</v>
          </cell>
          <cell r="B74" t="str">
            <v>Pipa PVC 4" berlobang jenis AW</v>
          </cell>
          <cell r="C74" t="str">
            <v>m1</v>
          </cell>
          <cell r="D74">
            <v>37500</v>
          </cell>
        </row>
        <row r="75">
          <cell r="A75">
            <v>44</v>
          </cell>
          <cell r="B75" t="str">
            <v xml:space="preserve">Kran Tembok ITAP dia. 1/2 " </v>
          </cell>
          <cell r="C75" t="str">
            <v>bh</v>
          </cell>
          <cell r="D75">
            <v>27300</v>
          </cell>
        </row>
        <row r="76">
          <cell r="A76">
            <v>45</v>
          </cell>
          <cell r="B76" t="str">
            <v>Closet Jongkok Standard Putih Poslin TOTO</v>
          </cell>
          <cell r="C76" t="str">
            <v>unit</v>
          </cell>
          <cell r="D76">
            <v>150400</v>
          </cell>
        </row>
        <row r="78">
          <cell r="B78" t="str">
            <v>J. BAHAN PENUTUP ATAP</v>
          </cell>
        </row>
        <row r="79">
          <cell r="A79">
            <v>46</v>
          </cell>
          <cell r="B79" t="str">
            <v>Genteng Bubungan Ex Jatiwangi Segi Tiga</v>
          </cell>
          <cell r="C79" t="str">
            <v>bh</v>
          </cell>
          <cell r="D79">
            <v>2100</v>
          </cell>
        </row>
        <row r="80">
          <cell r="A80">
            <v>47</v>
          </cell>
          <cell r="B80" t="str">
            <v xml:space="preserve">Genteng Palentong Ex Jatiwangi </v>
          </cell>
          <cell r="C80" t="str">
            <v>bh</v>
          </cell>
          <cell r="D80">
            <v>1000</v>
          </cell>
        </row>
        <row r="82">
          <cell r="B82" t="str">
            <v>K. BAHAN PENGIKAT UNTUK KONTRUKSI JALAN</v>
          </cell>
        </row>
        <row r="83">
          <cell r="A83">
            <v>48</v>
          </cell>
          <cell r="B83" t="str">
            <v>Aspal ( ESO ) 1 Drum 150 Kg</v>
          </cell>
          <cell r="C83" t="str">
            <v>kg</v>
          </cell>
          <cell r="D83">
            <v>4900</v>
          </cell>
        </row>
        <row r="84">
          <cell r="A84">
            <v>49</v>
          </cell>
          <cell r="B84" t="str">
            <v>Kayu Bakar Dari Kayu  Karet</v>
          </cell>
          <cell r="C84" t="str">
            <v>m³</v>
          </cell>
          <cell r="D84">
            <v>67600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BAHAN"/>
      <sheetName val="conc-mix"/>
      <sheetName val="BACK"/>
      <sheetName val="BABY"/>
    </sheetNames>
    <sheetDataSet>
      <sheetData sheetId="0" refreshError="1">
        <row r="8">
          <cell r="F8">
            <v>25000</v>
          </cell>
        </row>
        <row r="10">
          <cell r="F10">
            <v>27000</v>
          </cell>
        </row>
        <row r="13">
          <cell r="F13">
            <v>350000</v>
          </cell>
        </row>
        <row r="23">
          <cell r="F23">
            <v>9000</v>
          </cell>
        </row>
        <row r="25">
          <cell r="F25">
            <v>8500</v>
          </cell>
        </row>
        <row r="28">
          <cell r="F28">
            <v>18000</v>
          </cell>
        </row>
      </sheetData>
      <sheetData sheetId="1" refreshError="1">
        <row r="29">
          <cell r="F29">
            <v>19280</v>
          </cell>
        </row>
      </sheetData>
      <sheetData sheetId="2" refreshError="1">
        <row r="42">
          <cell r="J42">
            <v>209290</v>
          </cell>
        </row>
        <row r="74">
          <cell r="D74">
            <v>0.89240000000000008</v>
          </cell>
        </row>
      </sheetData>
      <sheetData sheetId="3" refreshError="1">
        <row r="39">
          <cell r="I39">
            <v>23920.833333333336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 1"/>
      <sheetName val="Cat Harga"/>
      <sheetName val="Sum"/>
      <sheetName val="Daf 2"/>
      <sheetName val="Daf 3"/>
      <sheetName val="Daf 4"/>
      <sheetName val="KLA"/>
      <sheetName val="LAMP-AO"/>
      <sheetName val="LAM-C"/>
      <sheetName val="LAM-A&amp;B"/>
      <sheetName val="INFO"/>
      <sheetName val="CAT_HRG"/>
      <sheetName val="TOTAL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DAF-12"/>
      <sheetName val="DAF-13"/>
      <sheetName val="DAF-14"/>
      <sheetName val="DAF-15"/>
      <sheetName val="DAF-16"/>
      <sheetName val="REKAP ME"/>
      <sheetName val="PENDAHULUAN (ME)"/>
      <sheetName val="HYD KT"/>
      <sheetName val="HYDRANT"/>
      <sheetName val="SPR KT"/>
      <sheetName val="SPRINKLER"/>
      <sheetName val="PL KT"/>
      <sheetName val="PLUMBING"/>
      <sheetName val="Pipe"/>
      <sheetName val="valve "/>
      <sheetName val="Fitt"/>
      <sheetName val="sch"/>
      <sheetName val="Sheet5"/>
      <sheetName val="Sheet1"/>
      <sheetName val="Dafmat"/>
      <sheetName val="CP-2"/>
      <sheetName val="rumus"/>
      <sheetName val="LBK1"/>
      <sheetName val="BOQ EXTERN"/>
      <sheetName val="BOQ INTERN"/>
      <sheetName val="SCHEDULE"/>
      <sheetName val="Sumber Daya"/>
      <sheetName val="database"/>
      <sheetName val="TOWN"/>
      <sheetName val="BAG-2"/>
      <sheetName val="bahan"/>
      <sheetName val="upah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Cover"/>
      <sheetName val="BAG_2"/>
      <sheetName val="daffin"/>
      <sheetName val="BTL-Persiapan"/>
      <sheetName val="BTL-Bau"/>
      <sheetName val="BTL-alat"/>
      <sheetName val="BTL-Rupa"/>
      <sheetName val="harsat"/>
      <sheetName val="I_KAMAR"/>
      <sheetName val="satuan_pek_str"/>
      <sheetName val="I-KAMAR"/>
      <sheetName val="ME Mall"/>
      <sheetName val="Analisa Harga Satuan"/>
      <sheetName val="Mall"/>
      <sheetName val="Material"/>
      <sheetName val="Anl"/>
      <sheetName val="ES_PARK"/>
      <sheetName val="An Arsitektur"/>
      <sheetName val="An Struktur"/>
      <sheetName val="BOQ"/>
      <sheetName val="Unit Rate"/>
      <sheetName val="HSATUAN"/>
      <sheetName val="Daftar Harga"/>
      <sheetName val="Traf&amp;Genst"/>
      <sheetName val="Analisa Upah &amp; Bahan Plum"/>
      <sheetName val="NAME"/>
      <sheetName val="Harsat Upah"/>
      <sheetName val="Perhitungan Besi"/>
      <sheetName val="ana_str"/>
      <sheetName val="Hargamat"/>
      <sheetName val="DAF_2"/>
      <sheetName val="rab - persiapan &amp; lantai-1"/>
      <sheetName val="RAB Triduta"/>
      <sheetName val="analisa"/>
      <sheetName val="Daftar Harga Material"/>
      <sheetName val="daf-3(OK)"/>
      <sheetName val="daf-7(OK)"/>
      <sheetName val="Grand total"/>
      <sheetName val="Isolasi Luar Dalam"/>
      <sheetName val="Isolasi Luar"/>
      <sheetName val="DAF_1"/>
      <sheetName val="DUCTING "/>
      <sheetName val="Alat"/>
      <sheetName val="Analisa Gabungan"/>
      <sheetName val="Sub"/>
      <sheetName val="ANALISA ALAT BERAT"/>
      <sheetName val="Ana"/>
      <sheetName val="Cat_Harga"/>
      <sheetName val="Daf_3"/>
      <sheetName val="Daf_4"/>
      <sheetName val="REKAP_ME"/>
      <sheetName val="PENDAHULUAN_(ME)"/>
      <sheetName val="HYD_KT"/>
      <sheetName val="SPR_KT"/>
      <sheetName val="PL_KT"/>
      <sheetName val="valve_"/>
      <sheetName val="BOQ_EXTERN"/>
      <sheetName val="BOQ_INTERN"/>
      <sheetName val="Sumber_Daya"/>
      <sheetName val="RC-ANL"/>
      <sheetName val="Cat_Harga1"/>
      <sheetName val="Daf_11"/>
      <sheetName val="Daf_21"/>
      <sheetName val="Daf_31"/>
      <sheetName val="Daf_41"/>
      <sheetName val="REKAP_ME1"/>
      <sheetName val="PENDAHULUAN_(ME)1"/>
      <sheetName val="HYD_KT1"/>
      <sheetName val="SPR_KT1"/>
      <sheetName val="PL_KT1"/>
      <sheetName val="valve_1"/>
      <sheetName val="Bahan "/>
      <sheetName val="Pekerjaan "/>
      <sheetName val="Hit Vol Str Jambi"/>
      <sheetName val="FORM X COST"/>
      <sheetName val="Trafo"/>
      <sheetName val="Elekt"/>
      <sheetName val="BQ-E20-02(Rp)"/>
      <sheetName val="Rekap TamKur"/>
      <sheetName val="DAF_5_1"/>
      <sheetName val="DAF_5_2"/>
      <sheetName val="HIDRO"/>
      <sheetName val="harga dasar"/>
      <sheetName val="FINISHING"/>
      <sheetName val="Pek__Tanah"/>
      <sheetName val="Pek__Pondasi"/>
      <sheetName val="Pek__Dinding"/>
      <sheetName val="Pek__Plesteran"/>
      <sheetName val="Pek__Kayu"/>
      <sheetName val="Pek__Beton"/>
      <sheetName val="Pek__Penutup_Atap"/>
      <sheetName val="Pek__Langit-langit"/>
      <sheetName val="Pek__Sanitasi"/>
      <sheetName val="Pek__Besi_&amp;_Alumunium"/>
      <sheetName val="Pek__Kunci_&amp;_Kaca"/>
      <sheetName val="Pek__Penutup_Lantai_&amp;_dinding"/>
      <sheetName val="Pek__Pengecatan"/>
      <sheetName val="AC"/>
      <sheetName val="Lt. Dasar"/>
      <sheetName val="Faktor"/>
      <sheetName val="Lt. 2 "/>
      <sheetName val="Kode plat"/>
      <sheetName val="AN_Kusen"/>
      <sheetName val="AN_Tdr"/>
      <sheetName val="Rekap Total"/>
      <sheetName val="Tangga"/>
      <sheetName val="STRUKTUR"/>
      <sheetName val="ARSITEKTUR"/>
      <sheetName val="A"/>
      <sheetName val="anal"/>
      <sheetName val="Elektrikal"/>
      <sheetName val="Packet"/>
      <sheetName val="Prelim"/>
      <sheetName val="Analisa ME "/>
      <sheetName val="Direct Cost"/>
      <sheetName val="Analisa -Baku"/>
      <sheetName val="RAB"/>
      <sheetName val=" R A B"/>
      <sheetName val="EXTERNAL WORK"/>
      <sheetName val="Harga"/>
      <sheetName val="data"/>
      <sheetName val="Cover Daf-2"/>
      <sheetName val="Harga "/>
      <sheetName val="HB "/>
      <sheetName val="analt"/>
      <sheetName val="I-ME"/>
      <sheetName val="D4"/>
      <sheetName val="D6"/>
      <sheetName val="D7"/>
      <sheetName val="D8"/>
      <sheetName val="HSBU ANA"/>
      <sheetName val="6_9D_W"/>
      <sheetName val="6_10__I"/>
      <sheetName val="2_12PA"/>
      <sheetName val="2_1P"/>
      <sheetName val="2_3C"/>
      <sheetName val="2_4F"/>
      <sheetName val="daf_3_OK_"/>
      <sheetName val="atap"/>
      <sheetName val="hs-str"/>
      <sheetName val="REKAP_Akap"/>
      <sheetName val="H Satuan Dasar"/>
      <sheetName val="Genst"/>
      <sheetName val="HARGA ALAT"/>
      <sheetName val="Hrg"/>
      <sheetName val="Cover Daf_2"/>
      <sheetName val="dinding"/>
      <sheetName val="Pipa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STR"/>
      <sheetName val="p_luar"/>
      <sheetName val="RINC FIN T4  _3_"/>
      <sheetName val="RINC FIN T4  _2_"/>
      <sheetName val="fin SB"/>
      <sheetName val="FIN PARKIR"/>
      <sheetName val="RINC FIN T4 "/>
      <sheetName val="PERALATAN AHU"/>
      <sheetName val="AIR CURTAIN"/>
      <sheetName val="DIFFUSER &amp; GRILLE "/>
      <sheetName val="PERALATAN EVB+CU"/>
      <sheetName val="PERALATAN FAN"/>
      <sheetName val="KATUP-KATUP"/>
      <sheetName val="BASIC"/>
      <sheetName val="ANA-HRG"/>
      <sheetName val="Agregat Halus &amp; Kasar"/>
      <sheetName val="RC-ANLPP"/>
      <sheetName val="rekap RAP"/>
      <sheetName val="cash flow"/>
      <sheetName val="RAP"/>
      <sheetName val="Tawar"/>
      <sheetName val="ESCON"/>
      <sheetName val="Bill-2"/>
      <sheetName val="R A B"/>
      <sheetName val="Harga Bahan"/>
      <sheetName val="Harga ME "/>
      <sheetName val="DAFTAR NO_8"/>
      <sheetName val="H.Satuan"/>
      <sheetName val="Sheet1 (2)"/>
      <sheetName val="ANALISA HARGA "/>
      <sheetName val="AN-LANTAI"/>
      <sheetName val="AN-KUSEN"/>
      <sheetName val="AN-PLAFOND"/>
      <sheetName val="AN-GRC"/>
      <sheetName val="AN-RAILING"/>
      <sheetName val="Hsatbahan"/>
      <sheetName val="BasicPrice"/>
      <sheetName val="HRG BHN"/>
      <sheetName val="Standard Room Deluxe Queen"/>
      <sheetName val="Harga Satuan"/>
      <sheetName val="ahs-pipapl"/>
      <sheetName val="Anls FA (Inst)"/>
      <sheetName val="Ahs.2"/>
      <sheetName val="Ahs.1"/>
      <sheetName val="#REF!"/>
      <sheetName val="H.SAT"/>
      <sheetName val="AHSbj"/>
      <sheetName val="Rekap Harga Satuan"/>
      <sheetName val="Fire Fighting"/>
      <sheetName val="daf_7_OK_"/>
      <sheetName val="Sheet3"/>
      <sheetName val="final-wkc"/>
      <sheetName val="Basic Price"/>
      <sheetName val="Peralatan"/>
      <sheetName val="Upah&amp;Harga"/>
      <sheetName val="Bill_2"/>
      <sheetName val="HARSAT_BAH"/>
      <sheetName val="Bill 4.2"/>
      <sheetName val="Bill 3.5"/>
      <sheetName val="Rekap"/>
      <sheetName val="Bill of Qty MEP"/>
      <sheetName val="lab bahasa"/>
      <sheetName val="Rek Arsitektur"/>
      <sheetName val="4"/>
      <sheetName val="200"/>
      <sheetName val="An-ELC"/>
      <sheetName val="An-Elektrikal"/>
      <sheetName val="An-GENSET"/>
      <sheetName val="An-LIFT"/>
      <sheetName val="An-PK"/>
      <sheetName val="An-Plumbing"/>
      <sheetName val="An-VAC"/>
      <sheetName val="BQ"/>
      <sheetName val="RAB-EL-Apt"/>
      <sheetName val="RAB-ELC-Apt"/>
      <sheetName val="RAB-ELC-Kondotel"/>
      <sheetName val="RAB-EL-Kondotel"/>
      <sheetName val="RAB-GENSET"/>
      <sheetName val="RAB-LIFT (Apt)"/>
      <sheetName val="RAB-LIFT (Kondotel)"/>
      <sheetName val="RAB-PK (A)"/>
      <sheetName val="RAB-PK (K)"/>
      <sheetName val="RAB-PL (Apt)"/>
      <sheetName val="RAB-PL(Kondotel)"/>
      <sheetName val="RAB-VAC (Apartment)"/>
      <sheetName val="RAB-VAC (K)"/>
      <sheetName val="Subkon"/>
      <sheetName val="hsp_STR_ARS"/>
      <sheetName val="Rab "/>
      <sheetName val="Pipe Bridge"/>
      <sheetName val="Conveyor Bridge"/>
      <sheetName val="B_Conveyor"/>
      <sheetName val="Pekerjaan Luar"/>
      <sheetName val="M_O_S_"/>
      <sheetName val="B_Processing I"/>
      <sheetName val="B_Processing II"/>
      <sheetName val="B_Processing III"/>
      <sheetName val="B_Processing IV"/>
      <sheetName val="B_Processing V"/>
      <sheetName val="B_Produksi_skm_"/>
      <sheetName val="B_ Utility"/>
      <sheetName val="A+Supl."/>
      <sheetName val="7"/>
      <sheetName val="KH_Q1_Q2_01"/>
      <sheetName val="hsd"/>
      <sheetName val="anal_hs"/>
      <sheetName val="COST TO GO tanpa keluar"/>
      <sheetName val="COST TO GO dengan baju"/>
      <sheetName val="Analisa hy"/>
      <sheetName val="formula"/>
      <sheetName val="교통대책내역"/>
      <sheetName val="bau"/>
      <sheetName val="MAPP"/>
      <sheetName val="rek det 1-3"/>
      <sheetName val="sdm"/>
      <sheetName val="map"/>
      <sheetName val="rkp"/>
      <sheetName val="Anls"/>
      <sheetName val="blok 7"/>
      <sheetName val="Kell_Dind_"/>
      <sheetName val="Pintu Jendela"/>
      <sheetName val="ST-Kantor"/>
      <sheetName val="Analisa Harga"/>
      <sheetName val="Bahan dan Upah"/>
      <sheetName val="304_06"/>
      <sheetName val="REF.ONLY"/>
      <sheetName val="304-06"/>
      <sheetName val="truth"/>
      <sheetName val="DAFTAR NO_2"/>
      <sheetName val="DAFTAR NO_3"/>
      <sheetName val="BQ_E20_02_Rp_"/>
      <sheetName val="Lt 1"/>
      <sheetName val="Bangunan Utama"/>
      <sheetName val="351BQMCN"/>
      <sheetName val="Summary"/>
      <sheetName val="??????"/>
      <sheetName val="REKAP STRUKTUR"/>
      <sheetName val="a.h ars sum"/>
      <sheetName val="Sanitair"/>
      <sheetName val="a.h str"/>
      <sheetName val="har-sat"/>
      <sheetName val="a.h ars"/>
      <sheetName val="HAL-1"/>
      <sheetName val="hasat"/>
      <sheetName val="Unit Price"/>
      <sheetName val="L2a"/>
      <sheetName val="Analisa HSP"/>
      <sheetName val="LS-Rutin"/>
      <sheetName val="STD GD.UTAMA"/>
      <sheetName val="Sat~Bahu"/>
      <sheetName val="struktur tdk dipakai"/>
      <sheetName val="KOEF"/>
      <sheetName val="SATPEK"/>
      <sheetName val="Bitung"/>
      <sheetName val="NC-CM"/>
      <sheetName val="Upah&amp;Bahan"/>
      <sheetName val="BABY"/>
      <sheetName val="BACK"/>
      <sheetName val="conc-mix"/>
      <sheetName val="Bill rekap"/>
      <sheetName val="Bill of Qty"/>
      <sheetName val="Resume"/>
      <sheetName val="OH_10BLN"/>
      <sheetName val="majuLantai 1"/>
      <sheetName val="Beton(B)"/>
      <sheetName val="Uph&amp;bhn"/>
      <sheetName val="Gal Sal"/>
      <sheetName val="villa"/>
      <sheetName val="Harsat Bahan"/>
      <sheetName val="anal pipa"/>
      <sheetName val="Dashboard"/>
      <sheetName val="AHS"/>
      <sheetName val="Prog CD"/>
      <sheetName val="ISIAN"/>
      <sheetName val="VA_code"/>
      <sheetName val="GORDING &amp; beban plat BEL MIRING"/>
      <sheetName val="GORDING storage"/>
      <sheetName val="valve"/>
      <sheetName val="Bill No. 6.1 Peralatan Utama"/>
      <sheetName val="6-MVAC"/>
      <sheetName val="arab"/>
      <sheetName val=" RAB"/>
      <sheetName val="REK"/>
      <sheetName val="Sat Bah _ Up"/>
    </sheetNames>
    <sheetDataSet>
      <sheetData sheetId="0" refreshError="1">
        <row r="423">
          <cell r="K423">
            <v>606378000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</sheetNames>
    <sheetDataSet>
      <sheetData sheetId="0" refreshError="1"/>
      <sheetData sheetId="1" refreshError="1"/>
      <sheetData sheetId="2" refreshError="1">
        <row r="22">
          <cell r="F22">
            <v>250087</v>
          </cell>
        </row>
        <row r="23">
          <cell r="F23">
            <v>270087</v>
          </cell>
        </row>
        <row r="238">
          <cell r="F238">
            <v>85000</v>
          </cell>
        </row>
        <row r="439">
          <cell r="F439">
            <v>124940</v>
          </cell>
        </row>
        <row r="441">
          <cell r="F441">
            <v>288310</v>
          </cell>
        </row>
      </sheetData>
      <sheetData sheetId="3" refreshError="1"/>
      <sheetData sheetId="4" refreshError="1"/>
      <sheetData sheetId="5"/>
      <sheetData sheetId="6" refreshError="1"/>
      <sheetData sheetId="7" refreshError="1">
        <row r="259">
          <cell r="J259">
            <v>265362</v>
          </cell>
        </row>
      </sheetData>
      <sheetData sheetId="8" refreshError="1"/>
      <sheetData sheetId="9" refreshError="1"/>
      <sheetData sheetId="10" refreshError="1">
        <row r="26">
          <cell r="K26">
            <v>219397</v>
          </cell>
        </row>
        <row r="154">
          <cell r="K154">
            <v>94144</v>
          </cell>
        </row>
        <row r="444">
          <cell r="K444">
            <v>558568</v>
          </cell>
        </row>
        <row r="537">
          <cell r="K537">
            <v>40269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20000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25000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23500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25000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30000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23500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25000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30000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23500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25000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30000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23500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25000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30000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23500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25000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30000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30000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30000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20000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4">
          <cell r="A34" t="str">
            <v>PK25</v>
          </cell>
          <cell r="B34">
            <v>26</v>
          </cell>
          <cell r="D34" t="str">
            <v>TUKANG ASPAL</v>
          </cell>
          <cell r="E34">
            <v>25000</v>
          </cell>
        </row>
        <row r="35">
          <cell r="A35" t="str">
            <v>L.101</v>
          </cell>
          <cell r="B35">
            <v>27</v>
          </cell>
          <cell r="D35" t="str">
            <v>BURUH LAPANGAN TAK TERLATIH</v>
          </cell>
          <cell r="E35">
            <v>20000</v>
          </cell>
        </row>
        <row r="36">
          <cell r="A36" t="str">
            <v>L.103</v>
          </cell>
          <cell r="B36">
            <v>28</v>
          </cell>
          <cell r="D36" t="str">
            <v>BURUH LAPANGAN KURANG TERLATIH</v>
          </cell>
          <cell r="E36">
            <v>21750</v>
          </cell>
        </row>
        <row r="37">
          <cell r="A37" t="str">
            <v>L.106</v>
          </cell>
          <cell r="B37">
            <v>29</v>
          </cell>
          <cell r="D37" t="str">
            <v>BURUH LAPANGAN TERLATIH</v>
          </cell>
          <cell r="E37">
            <v>23500</v>
          </cell>
        </row>
        <row r="40">
          <cell r="A40" t="str">
            <v>zz99</v>
          </cell>
        </row>
      </sheetData>
      <sheetData sheetId="5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 * M040</v>
          </cell>
          <cell r="D11" t="str">
            <v>m³</v>
          </cell>
          <cell r="E11">
            <v>40000</v>
          </cell>
        </row>
        <row r="12">
          <cell r="A12" t="str">
            <v>BA02</v>
          </cell>
          <cell r="B12" t="str">
            <v>2</v>
          </cell>
          <cell r="C12" t="str">
            <v>Sirtu  *M012</v>
          </cell>
          <cell r="D12" t="str">
            <v>m³</v>
          </cell>
          <cell r="E12">
            <v>47000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 *M042</v>
          </cell>
          <cell r="D14" t="str">
            <v>m³</v>
          </cell>
          <cell r="E14">
            <v>44000</v>
          </cell>
        </row>
        <row r="15">
          <cell r="A15" t="str">
            <v>BA05</v>
          </cell>
          <cell r="B15" t="str">
            <v>5</v>
          </cell>
          <cell r="C15" t="str">
            <v>Pasir Beton  *M041</v>
          </cell>
          <cell r="D15" t="str">
            <v>m³</v>
          </cell>
          <cell r="E15">
            <v>49500</v>
          </cell>
        </row>
        <row r="16">
          <cell r="A16" t="str">
            <v>BA06</v>
          </cell>
          <cell r="B16" t="str">
            <v>6</v>
          </cell>
          <cell r="C16" t="str">
            <v>Abu Batu / Secren *M026</v>
          </cell>
          <cell r="D16" t="str">
            <v>m³</v>
          </cell>
          <cell r="E16">
            <v>121000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6600</v>
          </cell>
        </row>
        <row r="18">
          <cell r="A18" t="str">
            <v>BA08</v>
          </cell>
          <cell r="B18" t="str">
            <v>8</v>
          </cell>
          <cell r="C18" t="str">
            <v>Batu Pecah Mesin  1/2  *M025</v>
          </cell>
          <cell r="D18" t="str">
            <v>m³</v>
          </cell>
          <cell r="E18">
            <v>111000</v>
          </cell>
        </row>
        <row r="19">
          <cell r="A19" t="str">
            <v>BA09</v>
          </cell>
          <cell r="B19" t="str">
            <v>9</v>
          </cell>
          <cell r="C19" t="str">
            <v>Batu Pecah Mesin  2/3  *M024</v>
          </cell>
          <cell r="D19" t="str">
            <v>m³</v>
          </cell>
          <cell r="E19">
            <v>110000</v>
          </cell>
        </row>
        <row r="20">
          <cell r="A20" t="str">
            <v>BA10</v>
          </cell>
          <cell r="B20" t="str">
            <v>10</v>
          </cell>
          <cell r="C20" t="str">
            <v>Batu Pecah Mesin  3/5  *M023</v>
          </cell>
          <cell r="D20" t="str">
            <v>m³</v>
          </cell>
          <cell r="E20">
            <v>93000</v>
          </cell>
        </row>
        <row r="21">
          <cell r="A21" t="str">
            <v>BA11</v>
          </cell>
          <cell r="B21" t="str">
            <v>11</v>
          </cell>
          <cell r="C21" t="str">
            <v>Batu Pecah Mesin  5/7 *M022</v>
          </cell>
          <cell r="D21" t="str">
            <v>m³</v>
          </cell>
          <cell r="E21">
            <v>77000</v>
          </cell>
        </row>
        <row r="22">
          <cell r="B22" t="str">
            <v>12</v>
          </cell>
          <cell r="C22" t="str">
            <v>Batu Pecah Mesin  7/10  *M021</v>
          </cell>
          <cell r="D22" t="str">
            <v>m³</v>
          </cell>
          <cell r="E22">
            <v>65000</v>
          </cell>
        </row>
        <row r="23">
          <cell r="B23" t="str">
            <v>13</v>
          </cell>
          <cell r="C23" t="str">
            <v>Batu Pecah Mesin  10/15 *M020</v>
          </cell>
          <cell r="D23" t="str">
            <v>m³</v>
          </cell>
          <cell r="E23">
            <v>70000</v>
          </cell>
        </row>
        <row r="24">
          <cell r="A24" t="str">
            <v>BA12</v>
          </cell>
          <cell r="B24" t="str">
            <v>14</v>
          </cell>
          <cell r="C24" t="str">
            <v>Batu Belah Pondasi 15/20</v>
          </cell>
          <cell r="D24" t="str">
            <v>m³</v>
          </cell>
          <cell r="E24">
            <v>50000</v>
          </cell>
        </row>
        <row r="25">
          <cell r="A25" t="str">
            <v>BA13</v>
          </cell>
          <cell r="B25" t="str">
            <v>15</v>
          </cell>
          <cell r="C25" t="str">
            <v>Batu Bronjol ( Untuk Bronjong )</v>
          </cell>
          <cell r="D25" t="str">
            <v>m³</v>
          </cell>
          <cell r="E25">
            <v>55000</v>
          </cell>
        </row>
        <row r="26">
          <cell r="A26" t="str">
            <v>BA14</v>
          </cell>
          <cell r="B26" t="str">
            <v>16</v>
          </cell>
          <cell r="C26" t="str">
            <v>Batu Koral Beton Kali</v>
          </cell>
          <cell r="D26" t="str">
            <v>m³</v>
          </cell>
          <cell r="E26">
            <v>37650</v>
          </cell>
        </row>
        <row r="27">
          <cell r="A27" t="str">
            <v>BA15</v>
          </cell>
          <cell r="B27" t="str">
            <v>17</v>
          </cell>
          <cell r="C27" t="str">
            <v xml:space="preserve">Batu Tempel Hitam </v>
          </cell>
          <cell r="D27" t="str">
            <v>m²</v>
          </cell>
          <cell r="E27">
            <v>53770</v>
          </cell>
        </row>
        <row r="28">
          <cell r="A28" t="str">
            <v>BA16</v>
          </cell>
          <cell r="B28" t="str">
            <v>18</v>
          </cell>
          <cell r="C28" t="str">
            <v>Batu Pinggir Beton 10 x 20 x 35</v>
          </cell>
          <cell r="D28" t="str">
            <v>bh</v>
          </cell>
          <cell r="E28">
            <v>7000</v>
          </cell>
        </row>
        <row r="29">
          <cell r="A29" t="str">
            <v>BA17</v>
          </cell>
          <cell r="B29" t="str">
            <v>19</v>
          </cell>
          <cell r="C29" t="str">
            <v>Batu Pinggir Beton 15 x 35 x 50 ( K -225 )</v>
          </cell>
          <cell r="D29" t="str">
            <v>bh</v>
          </cell>
          <cell r="E29">
            <v>15000</v>
          </cell>
        </row>
        <row r="30">
          <cell r="A30" t="str">
            <v>BA18</v>
          </cell>
          <cell r="B30" t="str">
            <v>20</v>
          </cell>
          <cell r="C30" t="str">
            <v>Batu Telor</v>
          </cell>
          <cell r="D30" t="str">
            <v>m³</v>
          </cell>
          <cell r="E30">
            <v>56500</v>
          </cell>
        </row>
        <row r="31">
          <cell r="A31" t="str">
            <v>BA19</v>
          </cell>
          <cell r="B31" t="str">
            <v>21</v>
          </cell>
          <cell r="C31" t="str">
            <v>Batako kecil 8 x 10 x 20</v>
          </cell>
          <cell r="D31" t="str">
            <v>bh</v>
          </cell>
          <cell r="E31">
            <v>500</v>
          </cell>
        </row>
        <row r="32">
          <cell r="A32" t="str">
            <v>BA20</v>
          </cell>
          <cell r="B32" t="str">
            <v>22</v>
          </cell>
          <cell r="C32" t="str">
            <v>Batako Besar 8 x 20 x 30</v>
          </cell>
          <cell r="D32" t="str">
            <v>bh</v>
          </cell>
          <cell r="E32">
            <v>1250</v>
          </cell>
        </row>
        <row r="33">
          <cell r="A33" t="str">
            <v>BA21</v>
          </cell>
          <cell r="B33" t="str">
            <v>23</v>
          </cell>
          <cell r="C33" t="str">
            <v>Con Blok 8 x 20 x 40</v>
          </cell>
          <cell r="D33" t="str">
            <v>bh</v>
          </cell>
          <cell r="E33">
            <v>3000</v>
          </cell>
        </row>
        <row r="34">
          <cell r="A34" t="str">
            <v>BA22</v>
          </cell>
          <cell r="B34" t="str">
            <v>24</v>
          </cell>
          <cell r="C34" t="str">
            <v>Bata Merah Bakar Kelas I</v>
          </cell>
          <cell r="D34" t="str">
            <v>bh</v>
          </cell>
        </row>
        <row r="35">
          <cell r="A35" t="str">
            <v>BA23</v>
          </cell>
          <cell r="B35" t="str">
            <v>25</v>
          </cell>
          <cell r="C35" t="str">
            <v>Bata Merah Bakar Kelas II</v>
          </cell>
          <cell r="D35" t="str">
            <v>bh</v>
          </cell>
          <cell r="E35">
            <v>220</v>
          </cell>
        </row>
        <row r="36">
          <cell r="A36" t="str">
            <v>BA24</v>
          </cell>
          <cell r="B36" t="str">
            <v>26</v>
          </cell>
          <cell r="C36" t="str">
            <v xml:space="preserve">Bata Merah Oven </v>
          </cell>
          <cell r="D36" t="str">
            <v>bh</v>
          </cell>
          <cell r="E36">
            <v>400</v>
          </cell>
        </row>
        <row r="37">
          <cell r="A37" t="str">
            <v>BA25</v>
          </cell>
          <cell r="B37" t="str">
            <v>27</v>
          </cell>
          <cell r="C37" t="str">
            <v>Roster Beton 20 x 20</v>
          </cell>
          <cell r="D37" t="str">
            <v>bh</v>
          </cell>
          <cell r="E37">
            <v>2900</v>
          </cell>
        </row>
        <row r="38">
          <cell r="A38" t="str">
            <v>BA26</v>
          </cell>
          <cell r="B38" t="str">
            <v>28</v>
          </cell>
          <cell r="C38" t="str">
            <v>Roster Beton 30 x 30</v>
          </cell>
          <cell r="D38" t="str">
            <v>bh</v>
          </cell>
          <cell r="E38">
            <v>3700</v>
          </cell>
        </row>
        <row r="39">
          <cell r="A39" t="str">
            <v>BA27</v>
          </cell>
          <cell r="B39" t="str">
            <v>29</v>
          </cell>
          <cell r="C39" t="str">
            <v>Grass Blok 20 x 20</v>
          </cell>
          <cell r="D39" t="str">
            <v>bh</v>
          </cell>
          <cell r="E39">
            <v>2900</v>
          </cell>
        </row>
        <row r="40">
          <cell r="A40" t="str">
            <v>BA28</v>
          </cell>
          <cell r="B40" t="str">
            <v>30</v>
          </cell>
          <cell r="C40" t="str">
            <v>Grass Blok 30 x 30</v>
          </cell>
          <cell r="D40" t="str">
            <v>bh</v>
          </cell>
          <cell r="E40">
            <v>3800</v>
          </cell>
        </row>
        <row r="41">
          <cell r="A41" t="str">
            <v>BA29</v>
          </cell>
          <cell r="B41" t="str">
            <v>31</v>
          </cell>
          <cell r="C41" t="str">
            <v xml:space="preserve">Paving Blok Natural </v>
          </cell>
          <cell r="D41" t="str">
            <v>bh</v>
          </cell>
          <cell r="E41">
            <v>1340</v>
          </cell>
        </row>
        <row r="42">
          <cell r="A42" t="str">
            <v>BA30</v>
          </cell>
          <cell r="B42" t="str">
            <v>32</v>
          </cell>
          <cell r="C42" t="str">
            <v xml:space="preserve">Paving Blok Warna </v>
          </cell>
          <cell r="D42" t="str">
            <v>bh</v>
          </cell>
          <cell r="E42">
            <v>1530</v>
          </cell>
        </row>
        <row r="43">
          <cell r="A43" t="str">
            <v>BA31</v>
          </cell>
          <cell r="B43" t="str">
            <v>33</v>
          </cell>
          <cell r="C43" t="str">
            <v>Paving Blok Natural 6 cm</v>
          </cell>
          <cell r="D43" t="str">
            <v>m²</v>
          </cell>
          <cell r="E43">
            <v>28500</v>
          </cell>
        </row>
        <row r="44">
          <cell r="A44" t="str">
            <v>BA32</v>
          </cell>
          <cell r="B44" t="str">
            <v>34</v>
          </cell>
          <cell r="C44" t="str">
            <v>Paving Blok Warna 6 cm</v>
          </cell>
          <cell r="D44" t="str">
            <v>m²</v>
          </cell>
          <cell r="E44">
            <v>32500</v>
          </cell>
        </row>
        <row r="45">
          <cell r="A45" t="str">
            <v>BA32'</v>
          </cell>
          <cell r="B45" t="str">
            <v>35</v>
          </cell>
          <cell r="C45" t="str">
            <v>Paving Blok Biasa</v>
          </cell>
          <cell r="D45" t="str">
            <v>bh</v>
          </cell>
          <cell r="E45">
            <v>550</v>
          </cell>
        </row>
        <row r="46">
          <cell r="A46" t="str">
            <v>BA33</v>
          </cell>
          <cell r="B46" t="str">
            <v>36</v>
          </cell>
          <cell r="C46" t="str">
            <v>Kanstin Paving Blok</v>
          </cell>
          <cell r="D46" t="str">
            <v>m1</v>
          </cell>
          <cell r="E46">
            <v>13500</v>
          </cell>
        </row>
        <row r="47">
          <cell r="A47" t="str">
            <v>BA34</v>
          </cell>
          <cell r="B47" t="str">
            <v>37</v>
          </cell>
          <cell r="C47" t="str">
            <v>Semen PC Tiga Roda / 50 kg *M080</v>
          </cell>
          <cell r="D47" t="str">
            <v>zak</v>
          </cell>
          <cell r="E47">
            <v>30000</v>
          </cell>
        </row>
        <row r="48">
          <cell r="A48" t="str">
            <v>BA34'</v>
          </cell>
          <cell r="B48" t="str">
            <v>38</v>
          </cell>
          <cell r="C48" t="str">
            <v xml:space="preserve">Semen PC Tiga Roda </v>
          </cell>
          <cell r="D48" t="str">
            <v>Kg</v>
          </cell>
          <cell r="E48">
            <v>600</v>
          </cell>
        </row>
        <row r="49">
          <cell r="A49" t="str">
            <v>BA35</v>
          </cell>
          <cell r="B49" t="str">
            <v>39</v>
          </cell>
          <cell r="C49" t="str">
            <v>Semen Putih</v>
          </cell>
          <cell r="D49" t="str">
            <v>zak</v>
          </cell>
          <cell r="E49">
            <v>46000</v>
          </cell>
        </row>
        <row r="50">
          <cell r="A50" t="str">
            <v>BA36</v>
          </cell>
          <cell r="B50" t="str">
            <v>40</v>
          </cell>
          <cell r="C50" t="str">
            <v>Kanstin Jalan ukuran Besar ( bina Marga ) 1 bh = 60 cm</v>
          </cell>
          <cell r="D50" t="str">
            <v>m³</v>
          </cell>
          <cell r="E50">
            <v>30000</v>
          </cell>
        </row>
        <row r="51">
          <cell r="A51" t="str">
            <v>BA37</v>
          </cell>
          <cell r="B51" t="str">
            <v>41</v>
          </cell>
          <cell r="C51" t="str">
            <v>Readymix Beton K 300, tanpa pompa ( selang )</v>
          </cell>
          <cell r="D51" t="str">
            <v>m³</v>
          </cell>
          <cell r="E51">
            <v>330000</v>
          </cell>
        </row>
        <row r="52">
          <cell r="B52" t="str">
            <v>1</v>
          </cell>
          <cell r="C52" t="str">
            <v>2</v>
          </cell>
          <cell r="D52" t="str">
            <v>3</v>
          </cell>
          <cell r="E52" t="str">
            <v>4</v>
          </cell>
        </row>
        <row r="53">
          <cell r="A53" t="str">
            <v>BA38</v>
          </cell>
          <cell r="B53" t="str">
            <v>42</v>
          </cell>
          <cell r="C53" t="str">
            <v>Readymix Beton K 225, tanpa pompa ( selang )</v>
          </cell>
          <cell r="D53" t="str">
            <v>m³</v>
          </cell>
          <cell r="E53">
            <v>305000</v>
          </cell>
        </row>
        <row r="54">
          <cell r="A54" t="str">
            <v>BA39</v>
          </cell>
          <cell r="B54" t="str">
            <v>43</v>
          </cell>
          <cell r="C54" t="str">
            <v>Readymix Beton K 175, tanpa pompa ( selang )</v>
          </cell>
          <cell r="D54" t="str">
            <v>m³</v>
          </cell>
          <cell r="E54">
            <v>275000</v>
          </cell>
        </row>
        <row r="55">
          <cell r="A55" t="str">
            <v>BA40</v>
          </cell>
          <cell r="B55" t="str">
            <v>44</v>
          </cell>
          <cell r="C55" t="str">
            <v>Kapur Pasang/ kapur tembok</v>
          </cell>
          <cell r="D55" t="str">
            <v>m³</v>
          </cell>
          <cell r="E55">
            <v>65000</v>
          </cell>
        </row>
        <row r="56">
          <cell r="A56" t="str">
            <v>BA41</v>
          </cell>
          <cell r="B56" t="str">
            <v>45</v>
          </cell>
          <cell r="C56" t="str">
            <v>Kapur Sirih</v>
          </cell>
          <cell r="D56" t="str">
            <v>kg</v>
          </cell>
          <cell r="E56">
            <v>4000</v>
          </cell>
        </row>
        <row r="57">
          <cell r="A57" t="str">
            <v>BA42</v>
          </cell>
          <cell r="B57" t="str">
            <v>46</v>
          </cell>
          <cell r="C57" t="str">
            <v>Semen Warna</v>
          </cell>
          <cell r="D57" t="str">
            <v>kg</v>
          </cell>
          <cell r="E57">
            <v>3000</v>
          </cell>
        </row>
        <row r="58">
          <cell r="A58" t="str">
            <v>BA43</v>
          </cell>
          <cell r="B58" t="str">
            <v>47</v>
          </cell>
          <cell r="C58" t="str">
            <v>Tanah Liat</v>
          </cell>
          <cell r="D58" t="str">
            <v>m³</v>
          </cell>
          <cell r="E58">
            <v>12000</v>
          </cell>
        </row>
        <row r="60">
          <cell r="C60" t="str">
            <v xml:space="preserve">B. BAHAN FINISHING  : </v>
          </cell>
        </row>
        <row r="61">
          <cell r="C61" t="str">
            <v xml:space="preserve">     LABURAN, PENGISI DAN ALATNYA</v>
          </cell>
        </row>
        <row r="62">
          <cell r="A62" t="str">
            <v>BD01</v>
          </cell>
          <cell r="B62">
            <v>48</v>
          </cell>
          <cell r="C62" t="str">
            <v>Plamir Tembok</v>
          </cell>
          <cell r="D62" t="str">
            <v>kg</v>
          </cell>
          <cell r="E62">
            <v>9300</v>
          </cell>
        </row>
        <row r="63">
          <cell r="A63" t="str">
            <v>BD02</v>
          </cell>
          <cell r="B63">
            <v>49</v>
          </cell>
          <cell r="C63" t="str">
            <v>Cat Tembok ICI Eksterior ( BETON )</v>
          </cell>
          <cell r="D63" t="str">
            <v>kg</v>
          </cell>
          <cell r="E63">
            <v>135840</v>
          </cell>
        </row>
        <row r="64">
          <cell r="A64" t="str">
            <v>BD02'</v>
          </cell>
          <cell r="B64">
            <v>50</v>
          </cell>
          <cell r="C64" t="str">
            <v>Cat Tembok Kelas II</v>
          </cell>
          <cell r="D64" t="str">
            <v>Kg</v>
          </cell>
          <cell r="E64">
            <v>10000</v>
          </cell>
        </row>
        <row r="65">
          <cell r="A65" t="str">
            <v>BD03</v>
          </cell>
          <cell r="B65">
            <v>51</v>
          </cell>
          <cell r="C65" t="str">
            <v>Cat Tembok ICI Interior ( PLAFOND DAN DINDING )</v>
          </cell>
          <cell r="D65" t="str">
            <v>lt</v>
          </cell>
          <cell r="E65">
            <v>102240</v>
          </cell>
        </row>
        <row r="66">
          <cell r="A66" t="str">
            <v>BD04</v>
          </cell>
          <cell r="B66">
            <v>52</v>
          </cell>
          <cell r="C66" t="str">
            <v>Cat Tembok Vinilex</v>
          </cell>
          <cell r="D66" t="str">
            <v>kg</v>
          </cell>
          <cell r="E66">
            <v>4000</v>
          </cell>
        </row>
        <row r="67">
          <cell r="A67" t="str">
            <v>BD05</v>
          </cell>
          <cell r="B67">
            <v>53</v>
          </cell>
          <cell r="C67" t="str">
            <v>Cat Dasar ICI untuk Interior ( 2 Pelapis )</v>
          </cell>
          <cell r="D67" t="str">
            <v>lt</v>
          </cell>
          <cell r="E67">
            <v>48500</v>
          </cell>
        </row>
        <row r="68">
          <cell r="A68" t="str">
            <v>BD06</v>
          </cell>
          <cell r="B68">
            <v>54</v>
          </cell>
          <cell r="C68" t="str">
            <v>Cat Tembok Sanlex</v>
          </cell>
          <cell r="D68" t="str">
            <v>kg</v>
          </cell>
          <cell r="E68">
            <v>6350</v>
          </cell>
        </row>
        <row r="69">
          <cell r="A69" t="str">
            <v>BD07</v>
          </cell>
          <cell r="B69">
            <v>55</v>
          </cell>
          <cell r="C69" t="str">
            <v>Cat Tahan Asam</v>
          </cell>
          <cell r="D69" t="str">
            <v>kg</v>
          </cell>
          <cell r="E69">
            <v>21040</v>
          </cell>
        </row>
        <row r="70">
          <cell r="A70" t="str">
            <v>BD07'</v>
          </cell>
          <cell r="B70">
            <v>56</v>
          </cell>
          <cell r="C70" t="str">
            <v>Cat Berkilat/Cat kayu</v>
          </cell>
          <cell r="D70" t="str">
            <v>kg</v>
          </cell>
          <cell r="E70">
            <v>23540</v>
          </cell>
        </row>
        <row r="71">
          <cell r="B71">
            <v>57</v>
          </cell>
          <cell r="C71" t="str">
            <v>Cat Jembatan *M090</v>
          </cell>
          <cell r="D71" t="str">
            <v>kg</v>
          </cell>
          <cell r="E71">
            <v>25000</v>
          </cell>
        </row>
        <row r="72">
          <cell r="A72" t="str">
            <v>BD07"</v>
          </cell>
          <cell r="B72">
            <v>58</v>
          </cell>
          <cell r="C72" t="str">
            <v>Plamir Kayu</v>
          </cell>
          <cell r="D72" t="str">
            <v>kg</v>
          </cell>
          <cell r="E72">
            <v>8300</v>
          </cell>
        </row>
        <row r="73">
          <cell r="A73" t="str">
            <v>BD08</v>
          </cell>
          <cell r="B73">
            <v>59</v>
          </cell>
          <cell r="C73" t="str">
            <v>Pelapis Alkali ICI ( Cat Dasar Beton Ekterior )</v>
          </cell>
          <cell r="D73" t="str">
            <v>lt</v>
          </cell>
          <cell r="E73">
            <v>28000</v>
          </cell>
        </row>
        <row r="74">
          <cell r="A74" t="str">
            <v>BD09</v>
          </cell>
          <cell r="B74">
            <v>60</v>
          </cell>
          <cell r="C74" t="str">
            <v>Cat Marka / Spotlight</v>
          </cell>
          <cell r="D74" t="str">
            <v>kg</v>
          </cell>
          <cell r="E74">
            <v>46260</v>
          </cell>
        </row>
        <row r="75">
          <cell r="A75" t="str">
            <v>BD10</v>
          </cell>
          <cell r="B75">
            <v>61</v>
          </cell>
          <cell r="C75" t="str">
            <v>Water Profing Emulsion</v>
          </cell>
          <cell r="D75" t="str">
            <v>kg</v>
          </cell>
          <cell r="E75">
            <v>47630</v>
          </cell>
        </row>
        <row r="76">
          <cell r="A76" t="str">
            <v>BD11</v>
          </cell>
          <cell r="B76">
            <v>62</v>
          </cell>
          <cell r="C76" t="str">
            <v>Water Profing Membrance</v>
          </cell>
          <cell r="D76" t="str">
            <v>ml</v>
          </cell>
          <cell r="E76">
            <v>40640</v>
          </cell>
        </row>
        <row r="77">
          <cell r="A77" t="str">
            <v>BD12</v>
          </cell>
          <cell r="B77">
            <v>63</v>
          </cell>
          <cell r="C77" t="str">
            <v>Rool Cat Tembok</v>
          </cell>
          <cell r="D77" t="str">
            <v>bh</v>
          </cell>
          <cell r="E77">
            <v>10800</v>
          </cell>
        </row>
        <row r="78">
          <cell r="A78" t="str">
            <v>BD13</v>
          </cell>
          <cell r="B78">
            <v>64</v>
          </cell>
          <cell r="C78" t="str">
            <v>Kape Tembok</v>
          </cell>
          <cell r="D78" t="str">
            <v>bh</v>
          </cell>
          <cell r="E78">
            <v>1570</v>
          </cell>
        </row>
        <row r="79">
          <cell r="A79" t="str">
            <v>BD14</v>
          </cell>
          <cell r="B79">
            <v>65</v>
          </cell>
          <cell r="C79" t="str">
            <v>Kape Kayu</v>
          </cell>
          <cell r="D79" t="str">
            <v>bh</v>
          </cell>
          <cell r="E79">
            <v>1500</v>
          </cell>
        </row>
        <row r="80">
          <cell r="A80" t="str">
            <v>BD15</v>
          </cell>
          <cell r="B80">
            <v>66</v>
          </cell>
          <cell r="C80" t="str">
            <v>Soligneum 1 blek</v>
          </cell>
          <cell r="D80" t="str">
            <v>5 lt</v>
          </cell>
          <cell r="E80">
            <v>13000</v>
          </cell>
        </row>
        <row r="81">
          <cell r="A81" t="str">
            <v>BD16</v>
          </cell>
          <cell r="B81">
            <v>67</v>
          </cell>
          <cell r="C81" t="str">
            <v>Plincote</v>
          </cell>
          <cell r="D81" t="str">
            <v>kg</v>
          </cell>
          <cell r="E81">
            <v>8040</v>
          </cell>
        </row>
        <row r="82">
          <cell r="A82" t="str">
            <v>BD17</v>
          </cell>
          <cell r="B82">
            <v>68</v>
          </cell>
          <cell r="C82" t="str">
            <v>Pengawetan Kayu</v>
          </cell>
          <cell r="D82" t="str">
            <v>m³</v>
          </cell>
          <cell r="E82">
            <v>150000</v>
          </cell>
        </row>
        <row r="83">
          <cell r="A83" t="str">
            <v>BD18</v>
          </cell>
          <cell r="B83">
            <v>69</v>
          </cell>
          <cell r="C83" t="str">
            <v>Pengopenan Kayu</v>
          </cell>
          <cell r="D83" t="str">
            <v>m³</v>
          </cell>
          <cell r="E83">
            <v>275000</v>
          </cell>
        </row>
        <row r="84">
          <cell r="A84" t="str">
            <v>BD19</v>
          </cell>
          <cell r="B84">
            <v>70</v>
          </cell>
          <cell r="C84" t="str">
            <v>Kwas 3"</v>
          </cell>
          <cell r="D84" t="str">
            <v>bh</v>
          </cell>
          <cell r="E84">
            <v>6750</v>
          </cell>
        </row>
        <row r="85">
          <cell r="A85" t="str">
            <v>BD19'</v>
          </cell>
          <cell r="B85">
            <v>71</v>
          </cell>
          <cell r="C85" t="str">
            <v>Kwas 2'</v>
          </cell>
          <cell r="D85" t="str">
            <v>bh</v>
          </cell>
          <cell r="E85">
            <v>3600</v>
          </cell>
        </row>
        <row r="86">
          <cell r="A86" t="str">
            <v>BD20</v>
          </cell>
          <cell r="B86">
            <v>72</v>
          </cell>
          <cell r="C86" t="str">
            <v>Oker</v>
          </cell>
          <cell r="D86" t="str">
            <v>kg</v>
          </cell>
          <cell r="E86">
            <v>14390</v>
          </cell>
        </row>
        <row r="87">
          <cell r="A87" t="str">
            <v>BD21</v>
          </cell>
          <cell r="B87">
            <v>73</v>
          </cell>
          <cell r="C87" t="str">
            <v>Oyan</v>
          </cell>
          <cell r="D87" t="str">
            <v>bks</v>
          </cell>
          <cell r="E87">
            <v>1200</v>
          </cell>
        </row>
        <row r="88">
          <cell r="A88" t="str">
            <v>BD22</v>
          </cell>
          <cell r="B88">
            <v>74</v>
          </cell>
          <cell r="C88" t="str">
            <v>Oten (Pewarna Plitur )</v>
          </cell>
          <cell r="D88" t="str">
            <v>bks</v>
          </cell>
          <cell r="E88">
            <v>1200</v>
          </cell>
        </row>
        <row r="89">
          <cell r="A89" t="str">
            <v>BD23</v>
          </cell>
          <cell r="B89">
            <v>75</v>
          </cell>
          <cell r="C89" t="str">
            <v>Spirtus</v>
          </cell>
          <cell r="D89" t="str">
            <v>lt</v>
          </cell>
          <cell r="E89">
            <v>4400</v>
          </cell>
        </row>
        <row r="90">
          <cell r="A90" t="str">
            <v>BD24</v>
          </cell>
          <cell r="B90">
            <v>76</v>
          </cell>
          <cell r="C90" t="str">
            <v>Bahan Plitur Kripik ( Sirlak India )</v>
          </cell>
          <cell r="D90" t="str">
            <v>kg</v>
          </cell>
          <cell r="E90">
            <v>50000</v>
          </cell>
        </row>
        <row r="91">
          <cell r="A91" t="str">
            <v>BD25</v>
          </cell>
          <cell r="B91">
            <v>77</v>
          </cell>
          <cell r="C91" t="str">
            <v>Dempul Lilin</v>
          </cell>
          <cell r="D91" t="str">
            <v>kg</v>
          </cell>
          <cell r="E91">
            <v>15000</v>
          </cell>
        </row>
        <row r="92">
          <cell r="A92" t="str">
            <v>BD26</v>
          </cell>
          <cell r="B92">
            <v>78</v>
          </cell>
          <cell r="C92" t="str">
            <v>Dempul Plitur</v>
          </cell>
          <cell r="D92" t="str">
            <v>kg</v>
          </cell>
          <cell r="E92">
            <v>14000</v>
          </cell>
        </row>
        <row r="93">
          <cell r="A93" t="str">
            <v>BD27</v>
          </cell>
          <cell r="B93">
            <v>79</v>
          </cell>
          <cell r="C93" t="str">
            <v>Dempul Halus / Imfra ( Wood Filler )</v>
          </cell>
          <cell r="D93" t="str">
            <v>kg</v>
          </cell>
          <cell r="E93">
            <v>20070</v>
          </cell>
        </row>
        <row r="94">
          <cell r="A94" t="str">
            <v>BD28</v>
          </cell>
          <cell r="B94">
            <v>80</v>
          </cell>
          <cell r="C94" t="str">
            <v>Terpentin</v>
          </cell>
          <cell r="D94" t="str">
            <v>lt</v>
          </cell>
          <cell r="E94">
            <v>1500</v>
          </cell>
        </row>
        <row r="95">
          <cell r="A95" t="str">
            <v>BD29</v>
          </cell>
          <cell r="B95">
            <v>81</v>
          </cell>
          <cell r="C95" t="str">
            <v>Tiner A</v>
          </cell>
          <cell r="D95" t="str">
            <v>lt</v>
          </cell>
          <cell r="E95">
            <v>7500</v>
          </cell>
        </row>
        <row r="96">
          <cell r="A96" t="str">
            <v>BD30</v>
          </cell>
          <cell r="B96">
            <v>82</v>
          </cell>
          <cell r="C96" t="str">
            <v>Tiner B</v>
          </cell>
          <cell r="D96" t="str">
            <v>lt</v>
          </cell>
          <cell r="E96">
            <v>12000</v>
          </cell>
        </row>
        <row r="97">
          <cell r="A97" t="str">
            <v>BD31</v>
          </cell>
          <cell r="B97">
            <v>83</v>
          </cell>
          <cell r="C97" t="str">
            <v>Kumpon</v>
          </cell>
          <cell r="D97" t="str">
            <v>kg</v>
          </cell>
          <cell r="E97">
            <v>12070</v>
          </cell>
        </row>
        <row r="98">
          <cell r="A98" t="str">
            <v>BD32</v>
          </cell>
          <cell r="B98">
            <v>84</v>
          </cell>
          <cell r="C98" t="str">
            <v>Melamik</v>
          </cell>
          <cell r="D98" t="str">
            <v>kg</v>
          </cell>
          <cell r="E98">
            <v>14540</v>
          </cell>
        </row>
        <row r="99">
          <cell r="A99" t="str">
            <v>BD32'</v>
          </cell>
          <cell r="B99">
            <v>85</v>
          </cell>
          <cell r="C99" t="str">
            <v>Impra</v>
          </cell>
          <cell r="D99" t="str">
            <v>kg</v>
          </cell>
          <cell r="E99">
            <v>26400</v>
          </cell>
        </row>
        <row r="100">
          <cell r="A100" t="str">
            <v>BD33</v>
          </cell>
          <cell r="B100">
            <v>86</v>
          </cell>
          <cell r="C100" t="str">
            <v>Dempul Plastik</v>
          </cell>
          <cell r="D100" t="str">
            <v>kg</v>
          </cell>
          <cell r="E100">
            <v>16500</v>
          </cell>
        </row>
        <row r="101">
          <cell r="A101" t="str">
            <v>BD34</v>
          </cell>
          <cell r="B101">
            <v>87</v>
          </cell>
          <cell r="C101" t="str">
            <v>Dempul Duco</v>
          </cell>
          <cell r="D101" t="str">
            <v>kg</v>
          </cell>
          <cell r="E101">
            <v>19000</v>
          </cell>
        </row>
        <row r="102">
          <cell r="B102" t="str">
            <v>1</v>
          </cell>
          <cell r="C102" t="str">
            <v>2</v>
          </cell>
          <cell r="D102" t="str">
            <v>3</v>
          </cell>
          <cell r="E102" t="str">
            <v>4</v>
          </cell>
        </row>
        <row r="103">
          <cell r="A103" t="str">
            <v>BD35</v>
          </cell>
          <cell r="B103">
            <v>88</v>
          </cell>
          <cell r="C103" t="str">
            <v>Ampelas</v>
          </cell>
          <cell r="D103" t="str">
            <v>lbr</v>
          </cell>
          <cell r="E103">
            <v>1800</v>
          </cell>
        </row>
        <row r="104">
          <cell r="A104" t="str">
            <v>BD36</v>
          </cell>
          <cell r="B104">
            <v>89</v>
          </cell>
          <cell r="C104" t="str">
            <v>Dempul Kayu Cap Kucing</v>
          </cell>
          <cell r="D104" t="str">
            <v>kg</v>
          </cell>
          <cell r="E104">
            <v>15070</v>
          </cell>
        </row>
        <row r="105">
          <cell r="A105" t="str">
            <v>BD37</v>
          </cell>
          <cell r="B105">
            <v>90</v>
          </cell>
          <cell r="C105" t="str">
            <v>Meni Kayu / Besi</v>
          </cell>
          <cell r="D105" t="str">
            <v>kg</v>
          </cell>
          <cell r="E105">
            <v>8200</v>
          </cell>
        </row>
        <row r="106">
          <cell r="A106" t="str">
            <v>BD38</v>
          </cell>
          <cell r="B106">
            <v>91</v>
          </cell>
          <cell r="C106" t="str">
            <v>Meni Sincromat</v>
          </cell>
          <cell r="D106" t="str">
            <v>kg</v>
          </cell>
          <cell r="E106">
            <v>23040</v>
          </cell>
        </row>
        <row r="107">
          <cell r="A107" t="str">
            <v>BD39</v>
          </cell>
          <cell r="B107">
            <v>92</v>
          </cell>
          <cell r="C107" t="str">
            <v>Cat Kayu Sieve</v>
          </cell>
          <cell r="D107" t="str">
            <v>kg</v>
          </cell>
          <cell r="E107">
            <v>23540</v>
          </cell>
        </row>
        <row r="108">
          <cell r="A108" t="str">
            <v>BD40</v>
          </cell>
          <cell r="B108">
            <v>93</v>
          </cell>
          <cell r="C108" t="str">
            <v>Cat Besi Sieve</v>
          </cell>
          <cell r="D108" t="str">
            <v>kg</v>
          </cell>
          <cell r="E108">
            <v>25000</v>
          </cell>
        </row>
        <row r="109">
          <cell r="A109" t="str">
            <v>BD41</v>
          </cell>
          <cell r="B109">
            <v>94</v>
          </cell>
          <cell r="C109" t="str">
            <v>Cat Besi Duco Danaglos/ICI</v>
          </cell>
          <cell r="D109" t="str">
            <v>kg</v>
          </cell>
          <cell r="E109">
            <v>27540</v>
          </cell>
        </row>
        <row r="110">
          <cell r="A110" t="str">
            <v>BD42</v>
          </cell>
          <cell r="B110">
            <v>95</v>
          </cell>
          <cell r="C110" t="str">
            <v>Cat Bron</v>
          </cell>
          <cell r="D110" t="str">
            <v>kg</v>
          </cell>
          <cell r="E110">
            <v>17540</v>
          </cell>
        </row>
        <row r="111">
          <cell r="A111" t="str">
            <v>BD42'</v>
          </cell>
          <cell r="B111">
            <v>96</v>
          </cell>
          <cell r="C111" t="str">
            <v>Sirlak</v>
          </cell>
          <cell r="D111" t="str">
            <v>kg</v>
          </cell>
          <cell r="E111">
            <v>40170</v>
          </cell>
        </row>
        <row r="112">
          <cell r="A112" t="str">
            <v>BD42"</v>
          </cell>
          <cell r="B112">
            <v>97</v>
          </cell>
          <cell r="C112" t="str">
            <v>Lem Fox</v>
          </cell>
          <cell r="D112" t="str">
            <v>bh</v>
          </cell>
          <cell r="E112">
            <v>4680</v>
          </cell>
        </row>
        <row r="114">
          <cell r="C114" t="str">
            <v>C. BAHAN KAYU BERIKUT BAHAN JADINYA</v>
          </cell>
        </row>
        <row r="115">
          <cell r="A115" t="str">
            <v>BF01'</v>
          </cell>
          <cell r="B115">
            <v>98</v>
          </cell>
          <cell r="C115" t="str">
            <v>Bambu Biasa</v>
          </cell>
          <cell r="D115" t="str">
            <v>bt</v>
          </cell>
          <cell r="E115">
            <v>2000</v>
          </cell>
        </row>
        <row r="116">
          <cell r="A116" t="str">
            <v>BF01</v>
          </cell>
          <cell r="B116">
            <v>99</v>
          </cell>
          <cell r="C116" t="str">
            <v>Bambu Ø 5 s.d 7</v>
          </cell>
          <cell r="D116" t="str">
            <v>bt</v>
          </cell>
          <cell r="E116">
            <v>11500</v>
          </cell>
        </row>
        <row r="117">
          <cell r="A117" t="str">
            <v>BF02</v>
          </cell>
          <cell r="B117">
            <v>100</v>
          </cell>
          <cell r="C117" t="str">
            <v>Bambu Ø 7 s.d 10</v>
          </cell>
          <cell r="D117" t="str">
            <v>bt</v>
          </cell>
          <cell r="E117">
            <v>16500</v>
          </cell>
        </row>
        <row r="118">
          <cell r="A118" t="str">
            <v>BF03</v>
          </cell>
          <cell r="B118">
            <v>101</v>
          </cell>
          <cell r="C118" t="str">
            <v>Bambu Gombong</v>
          </cell>
          <cell r="D118" t="str">
            <v>bt</v>
          </cell>
          <cell r="E118">
            <v>31500</v>
          </cell>
        </row>
        <row r="119">
          <cell r="A119" t="str">
            <v>BF03'</v>
          </cell>
          <cell r="B119">
            <v>102</v>
          </cell>
          <cell r="C119" t="str">
            <v>Papan Terentang</v>
          </cell>
          <cell r="D119" t="str">
            <v>m³</v>
          </cell>
          <cell r="E119">
            <v>1005000</v>
          </cell>
        </row>
        <row r="120">
          <cell r="A120" t="str">
            <v>BF04</v>
          </cell>
          <cell r="B120">
            <v>103</v>
          </cell>
          <cell r="C120" t="str">
            <v>Kayu Kamper Singkil / Kapur (K. Samarinda Klas II)</v>
          </cell>
          <cell r="D120" t="str">
            <v>m³</v>
          </cell>
          <cell r="E120">
            <v>2550000</v>
          </cell>
        </row>
        <row r="121">
          <cell r="A121" t="str">
            <v>BF04'</v>
          </cell>
          <cell r="B121">
            <v>104</v>
          </cell>
          <cell r="C121" t="str">
            <v>Kayu Lokal Kelas II</v>
          </cell>
          <cell r="D121" t="str">
            <v>m³</v>
          </cell>
          <cell r="E121">
            <v>850000</v>
          </cell>
        </row>
        <row r="122">
          <cell r="A122" t="str">
            <v>BF04"</v>
          </cell>
          <cell r="B122">
            <v>105</v>
          </cell>
          <cell r="C122" t="str">
            <v>Kayu Papan Lokal Kelas II</v>
          </cell>
          <cell r="D122" t="str">
            <v>m³</v>
          </cell>
          <cell r="E122">
            <v>1100000</v>
          </cell>
        </row>
        <row r="123">
          <cell r="B123">
            <v>106</v>
          </cell>
          <cell r="C123" t="str">
            <v>Kayu Kamper</v>
          </cell>
          <cell r="D123" t="str">
            <v>m³</v>
          </cell>
          <cell r="E123">
            <v>2700000</v>
          </cell>
        </row>
        <row r="124">
          <cell r="A124" t="str">
            <v>BF05</v>
          </cell>
          <cell r="B124">
            <v>107</v>
          </cell>
          <cell r="C124" t="str">
            <v>Kayu Balok Borneo Super</v>
          </cell>
          <cell r="D124" t="str">
            <v>m³</v>
          </cell>
          <cell r="E124">
            <v>1250000</v>
          </cell>
        </row>
        <row r="125">
          <cell r="A125" t="str">
            <v>BF06</v>
          </cell>
          <cell r="B125">
            <v>108</v>
          </cell>
          <cell r="C125" t="str">
            <v>Kayu Papan Borneo Super</v>
          </cell>
          <cell r="D125" t="str">
            <v>m³</v>
          </cell>
          <cell r="E125">
            <v>1350000</v>
          </cell>
        </row>
        <row r="126">
          <cell r="A126" t="str">
            <v>BF07</v>
          </cell>
          <cell r="B126">
            <v>109</v>
          </cell>
          <cell r="C126" t="str">
            <v xml:space="preserve">Kayu Balok Kamper </v>
          </cell>
          <cell r="D126" t="str">
            <v>m³</v>
          </cell>
          <cell r="E126">
            <v>2200000</v>
          </cell>
        </row>
        <row r="127">
          <cell r="A127" t="str">
            <v>BF07'</v>
          </cell>
          <cell r="B127">
            <v>110</v>
          </cell>
          <cell r="C127" t="str">
            <v>Kayu Balok Kruing</v>
          </cell>
          <cell r="D127" t="str">
            <v>m³</v>
          </cell>
          <cell r="E127">
            <v>2200000</v>
          </cell>
        </row>
        <row r="128">
          <cell r="A128" t="str">
            <v>BF08</v>
          </cell>
          <cell r="B128">
            <v>111</v>
          </cell>
          <cell r="C128" t="str">
            <v>Kayu Papan Kamper Medan (Kruing)</v>
          </cell>
          <cell r="D128" t="str">
            <v>m³</v>
          </cell>
          <cell r="E128">
            <v>1600000</v>
          </cell>
        </row>
        <row r="129">
          <cell r="A129" t="str">
            <v>BF09</v>
          </cell>
          <cell r="B129">
            <v>112</v>
          </cell>
          <cell r="C129" t="str">
            <v>Kayu Balok Kamper Banjar</v>
          </cell>
          <cell r="D129" t="str">
            <v>m³</v>
          </cell>
          <cell r="E129">
            <v>2000000</v>
          </cell>
        </row>
        <row r="130">
          <cell r="A130" t="str">
            <v>BF10</v>
          </cell>
          <cell r="B130">
            <v>113</v>
          </cell>
          <cell r="C130" t="str">
            <v>Kayu Papan Kamper Banjar</v>
          </cell>
          <cell r="D130" t="str">
            <v>m³</v>
          </cell>
          <cell r="E130">
            <v>2200000</v>
          </cell>
        </row>
        <row r="131">
          <cell r="A131" t="str">
            <v>BF11</v>
          </cell>
          <cell r="B131">
            <v>114</v>
          </cell>
          <cell r="C131" t="str">
            <v>Kayu Balok Kamper Samarinda</v>
          </cell>
          <cell r="D131" t="str">
            <v>m³</v>
          </cell>
          <cell r="E131">
            <v>3400000</v>
          </cell>
        </row>
        <row r="132">
          <cell r="A132" t="str">
            <v>BF12</v>
          </cell>
          <cell r="B132">
            <v>115</v>
          </cell>
          <cell r="C132" t="str">
            <v>Kayu Papan Kamper Samarinda</v>
          </cell>
          <cell r="D132" t="str">
            <v>m³</v>
          </cell>
          <cell r="E132">
            <v>3500000</v>
          </cell>
        </row>
        <row r="133">
          <cell r="A133" t="str">
            <v>BF13</v>
          </cell>
          <cell r="B133">
            <v>116</v>
          </cell>
          <cell r="C133" t="str">
            <v>Kayu Balok Rasamala</v>
          </cell>
          <cell r="D133" t="str">
            <v>m³</v>
          </cell>
          <cell r="E133">
            <v>950000</v>
          </cell>
        </row>
        <row r="134">
          <cell r="A134" t="str">
            <v>BF14'</v>
          </cell>
          <cell r="B134">
            <v>117</v>
          </cell>
          <cell r="C134" t="str">
            <v>Kayu Balok jati</v>
          </cell>
          <cell r="D134" t="str">
            <v>m³</v>
          </cell>
          <cell r="E134">
            <v>4400000</v>
          </cell>
        </row>
        <row r="135">
          <cell r="A135" t="str">
            <v>BF14"</v>
          </cell>
          <cell r="B135">
            <v>118</v>
          </cell>
          <cell r="C135" t="str">
            <v xml:space="preserve">Kayu Papan Jati </v>
          </cell>
          <cell r="D135" t="str">
            <v>m³</v>
          </cell>
          <cell r="E135">
            <v>6000000</v>
          </cell>
        </row>
        <row r="136">
          <cell r="A136" t="str">
            <v>BF14</v>
          </cell>
          <cell r="B136">
            <v>119</v>
          </cell>
          <cell r="C136" t="str">
            <v xml:space="preserve">Kayu Jati Jatim Tua dia. 40 cm </v>
          </cell>
          <cell r="D136" t="str">
            <v>m³</v>
          </cell>
          <cell r="E136">
            <v>8800000</v>
          </cell>
        </row>
        <row r="137">
          <cell r="A137" t="str">
            <v>BF15</v>
          </cell>
          <cell r="B137">
            <v>120</v>
          </cell>
          <cell r="C137" t="str">
            <v>Kayu Jati Jateng Tua dia. 40 cm</v>
          </cell>
          <cell r="D137" t="str">
            <v>m³</v>
          </cell>
          <cell r="E137">
            <v>8800000</v>
          </cell>
        </row>
        <row r="138">
          <cell r="A138" t="str">
            <v>BF16</v>
          </cell>
          <cell r="B138">
            <v>121</v>
          </cell>
          <cell r="C138" t="str">
            <v>Kayu Jati Jabar Tua  dia. 40 cm</v>
          </cell>
          <cell r="D138" t="str">
            <v>m³</v>
          </cell>
          <cell r="E138">
            <v>4250000</v>
          </cell>
        </row>
        <row r="139">
          <cell r="A139" t="str">
            <v>BF17</v>
          </cell>
          <cell r="B139">
            <v>122</v>
          </cell>
          <cell r="C139" t="str">
            <v xml:space="preserve">Kayu Jati Jabar dia. 40 cm kebawah </v>
          </cell>
          <cell r="D139" t="str">
            <v>m³</v>
          </cell>
          <cell r="E139">
            <v>3600000</v>
          </cell>
        </row>
        <row r="140">
          <cell r="A140" t="str">
            <v>BF18</v>
          </cell>
          <cell r="B140">
            <v>123</v>
          </cell>
          <cell r="C140" t="str">
            <v xml:space="preserve">Kayu Hutan Kelas I ( Segeng, Mahoni, Laban ) </v>
          </cell>
          <cell r="D140" t="str">
            <v>m³</v>
          </cell>
          <cell r="E140">
            <v>1045000</v>
          </cell>
        </row>
        <row r="141">
          <cell r="A141" t="str">
            <v>BF19</v>
          </cell>
          <cell r="B141">
            <v>124</v>
          </cell>
          <cell r="C141" t="str">
            <v>Kayu Papan Albasia</v>
          </cell>
          <cell r="D141" t="str">
            <v>m³</v>
          </cell>
          <cell r="E141">
            <v>600000</v>
          </cell>
        </row>
        <row r="142">
          <cell r="A142" t="str">
            <v>BF19'</v>
          </cell>
          <cell r="B142">
            <v>125</v>
          </cell>
          <cell r="C142" t="str">
            <v>Kayu Kruing</v>
          </cell>
          <cell r="D142" t="str">
            <v>m³</v>
          </cell>
          <cell r="E142">
            <v>1600000</v>
          </cell>
        </row>
        <row r="143">
          <cell r="A143" t="str">
            <v>BF19"</v>
          </cell>
          <cell r="B143">
            <v>126</v>
          </cell>
          <cell r="C143" t="str">
            <v>Kayu Papan Borneo</v>
          </cell>
          <cell r="D143" t="str">
            <v>m³</v>
          </cell>
          <cell r="E143">
            <v>1650000</v>
          </cell>
        </row>
        <row r="144">
          <cell r="A144" t="str">
            <v>BF20</v>
          </cell>
          <cell r="B144">
            <v>127</v>
          </cell>
          <cell r="C144" t="str">
            <v>Dolken 8 s/d 10 uk.4m'</v>
          </cell>
          <cell r="D144" t="str">
            <v>bt</v>
          </cell>
          <cell r="E144">
            <v>840000</v>
          </cell>
        </row>
        <row r="145">
          <cell r="A145" t="str">
            <v>BF21</v>
          </cell>
          <cell r="B145">
            <v>128</v>
          </cell>
          <cell r="C145" t="str">
            <v>Dolken 7 s/d 10</v>
          </cell>
          <cell r="D145" t="str">
            <v>bt</v>
          </cell>
          <cell r="E145">
            <v>12500</v>
          </cell>
        </row>
        <row r="146">
          <cell r="A146" t="str">
            <v>BF22</v>
          </cell>
          <cell r="B146">
            <v>129</v>
          </cell>
          <cell r="C146" t="str">
            <v>List profil kamper 1 cm</v>
          </cell>
          <cell r="D146" t="str">
            <v>m1</v>
          </cell>
          <cell r="E146">
            <v>1570</v>
          </cell>
        </row>
        <row r="147">
          <cell r="A147" t="str">
            <v>BF23</v>
          </cell>
          <cell r="B147">
            <v>130</v>
          </cell>
          <cell r="C147" t="str">
            <v>List profil kamper 2 cm</v>
          </cell>
          <cell r="D147" t="str">
            <v>m1</v>
          </cell>
          <cell r="E147">
            <v>2070</v>
          </cell>
        </row>
        <row r="148">
          <cell r="A148" t="str">
            <v>BF24</v>
          </cell>
          <cell r="B148">
            <v>131</v>
          </cell>
          <cell r="C148" t="str">
            <v>List profil kamper 4 cm</v>
          </cell>
          <cell r="D148" t="str">
            <v>m1</v>
          </cell>
          <cell r="E148">
            <v>4670</v>
          </cell>
        </row>
        <row r="149">
          <cell r="A149" t="str">
            <v>BF25</v>
          </cell>
          <cell r="B149">
            <v>132</v>
          </cell>
          <cell r="C149" t="str">
            <v>List profil kamper 5 cm</v>
          </cell>
          <cell r="D149" t="str">
            <v>m1</v>
          </cell>
          <cell r="E149">
            <v>4570</v>
          </cell>
        </row>
        <row r="150">
          <cell r="A150" t="str">
            <v>BF26</v>
          </cell>
          <cell r="B150">
            <v>133</v>
          </cell>
          <cell r="C150" t="str">
            <v>List profil kamper 10 cm</v>
          </cell>
          <cell r="D150" t="str">
            <v>m1</v>
          </cell>
          <cell r="E150">
            <v>14070</v>
          </cell>
        </row>
        <row r="151">
          <cell r="A151" t="str">
            <v>BF27</v>
          </cell>
          <cell r="B151">
            <v>134</v>
          </cell>
          <cell r="C151" t="str">
            <v>Pegangan Tangga profil Jati</v>
          </cell>
          <cell r="D151" t="str">
            <v>m1</v>
          </cell>
          <cell r="E151">
            <v>97360</v>
          </cell>
        </row>
        <row r="152">
          <cell r="A152" t="str">
            <v>BF28</v>
          </cell>
          <cell r="B152">
            <v>135</v>
          </cell>
          <cell r="C152" t="str">
            <v>Pegangan Tangga profil Kamper</v>
          </cell>
          <cell r="D152" t="str">
            <v>m1</v>
          </cell>
          <cell r="E152">
            <v>33790</v>
          </cell>
        </row>
        <row r="153">
          <cell r="B153" t="str">
            <v>1</v>
          </cell>
          <cell r="C153" t="str">
            <v>2</v>
          </cell>
          <cell r="D153" t="str">
            <v>3</v>
          </cell>
          <cell r="E153" t="str">
            <v>4</v>
          </cell>
        </row>
        <row r="154">
          <cell r="A154" t="str">
            <v>BF29</v>
          </cell>
          <cell r="B154">
            <v>136</v>
          </cell>
          <cell r="C154" t="str">
            <v>Kayu Reng 2/3 Borneo</v>
          </cell>
          <cell r="D154" t="str">
            <v>m1</v>
          </cell>
          <cell r="E154">
            <v>500</v>
          </cell>
        </row>
        <row r="155">
          <cell r="A155" t="str">
            <v>BF30</v>
          </cell>
          <cell r="B155">
            <v>137</v>
          </cell>
          <cell r="C155" t="str">
            <v>Kayu Reng 2/3 Kamper Banjar</v>
          </cell>
          <cell r="D155" t="str">
            <v>m1</v>
          </cell>
          <cell r="E155">
            <v>1400</v>
          </cell>
        </row>
        <row r="156">
          <cell r="A156" t="str">
            <v>BF31</v>
          </cell>
          <cell r="B156">
            <v>138</v>
          </cell>
          <cell r="C156" t="str">
            <v>Kayu Reng 3/4 Kamper Banjar</v>
          </cell>
          <cell r="D156" t="str">
            <v>m1</v>
          </cell>
          <cell r="E156">
            <v>1800</v>
          </cell>
        </row>
        <row r="158">
          <cell r="C158" t="str">
            <v>D. BAHAN PENUTUP RANGKA PLAFOND</v>
          </cell>
        </row>
        <row r="159">
          <cell r="A159" t="str">
            <v>BH01</v>
          </cell>
          <cell r="B159">
            <v>139</v>
          </cell>
          <cell r="C159" t="str">
            <v>Bahan plafond Enternit 4 mm</v>
          </cell>
          <cell r="D159" t="str">
            <v>m²</v>
          </cell>
          <cell r="E159">
            <v>5230</v>
          </cell>
        </row>
        <row r="160">
          <cell r="A160" t="str">
            <v>BH02</v>
          </cell>
          <cell r="B160">
            <v>140</v>
          </cell>
          <cell r="C160" t="str">
            <v>Bahan plafond hardpleks 5 mm 120 x 240</v>
          </cell>
          <cell r="D160" t="str">
            <v>lbr</v>
          </cell>
          <cell r="E160">
            <v>58590</v>
          </cell>
        </row>
        <row r="161">
          <cell r="A161" t="str">
            <v>BH03</v>
          </cell>
          <cell r="B161">
            <v>141</v>
          </cell>
          <cell r="C161" t="str">
            <v>Bahan plafond Asbes Semen 5 mm</v>
          </cell>
          <cell r="D161" t="str">
            <v>m²</v>
          </cell>
          <cell r="E161">
            <v>4000</v>
          </cell>
        </row>
        <row r="162">
          <cell r="A162" t="str">
            <v>BH04</v>
          </cell>
          <cell r="B162">
            <v>142</v>
          </cell>
          <cell r="C162" t="str">
            <v>Gypsum 120 x 240  t = 9 mm ex DN</v>
          </cell>
          <cell r="D162" t="str">
            <v>lbr</v>
          </cell>
          <cell r="E162">
            <v>41460</v>
          </cell>
        </row>
        <row r="163">
          <cell r="A163" t="str">
            <v>BH05</v>
          </cell>
          <cell r="B163">
            <v>143</v>
          </cell>
          <cell r="C163" t="str">
            <v>Gypsum 120 x 240  t = 9 mm ex Luar</v>
          </cell>
          <cell r="D163" t="str">
            <v>lbr</v>
          </cell>
          <cell r="E163">
            <v>44500</v>
          </cell>
        </row>
        <row r="164">
          <cell r="A164" t="str">
            <v>BH06</v>
          </cell>
          <cell r="B164">
            <v>144</v>
          </cell>
          <cell r="C164" t="str">
            <v xml:space="preserve">Acustik Amstrong 60 x 120 </v>
          </cell>
          <cell r="D164" t="str">
            <v>lbr</v>
          </cell>
          <cell r="E164">
            <v>69000</v>
          </cell>
        </row>
        <row r="166">
          <cell r="C166" t="str">
            <v>E. BAHAN KAYU LAPIS</v>
          </cell>
        </row>
        <row r="167">
          <cell r="A167" t="str">
            <v>BJ01</v>
          </cell>
          <cell r="B167">
            <v>145</v>
          </cell>
          <cell r="C167" t="str">
            <v>Triplek 3 mm 120 x 240</v>
          </cell>
          <cell r="D167" t="str">
            <v>lbr</v>
          </cell>
          <cell r="E167">
            <v>28130</v>
          </cell>
        </row>
        <row r="168">
          <cell r="A168" t="str">
            <v>BJ02</v>
          </cell>
          <cell r="B168">
            <v>146</v>
          </cell>
          <cell r="C168" t="str">
            <v>Triplek 4 mm 120 x 240</v>
          </cell>
          <cell r="D168" t="str">
            <v>lbr</v>
          </cell>
          <cell r="E168">
            <v>63320</v>
          </cell>
        </row>
        <row r="169">
          <cell r="A169" t="str">
            <v>BJ03</v>
          </cell>
          <cell r="B169">
            <v>147</v>
          </cell>
          <cell r="C169" t="str">
            <v>Triplek 4 mm Ukuran Pintu</v>
          </cell>
          <cell r="D169" t="str">
            <v>lbr</v>
          </cell>
          <cell r="E169">
            <v>25580</v>
          </cell>
        </row>
        <row r="170">
          <cell r="A170" t="str">
            <v>BJ04</v>
          </cell>
          <cell r="B170">
            <v>148</v>
          </cell>
          <cell r="C170" t="str">
            <v>Multiplek</v>
          </cell>
          <cell r="D170" t="str">
            <v>lbr</v>
          </cell>
          <cell r="E170">
            <v>123500</v>
          </cell>
        </row>
        <row r="171">
          <cell r="B171">
            <v>149</v>
          </cell>
          <cell r="C171" t="str">
            <v>Triplek 12 mm 120 x 240</v>
          </cell>
          <cell r="D171" t="str">
            <v>lbr</v>
          </cell>
          <cell r="E171">
            <v>123500</v>
          </cell>
        </row>
        <row r="172">
          <cell r="B172">
            <v>150</v>
          </cell>
          <cell r="C172" t="str">
            <v>Triplek 18 mm 120 x 240</v>
          </cell>
          <cell r="D172" t="str">
            <v>lbr</v>
          </cell>
          <cell r="E172">
            <v>159200</v>
          </cell>
        </row>
        <row r="173">
          <cell r="A173" t="str">
            <v>BJ06</v>
          </cell>
          <cell r="B173">
            <v>151</v>
          </cell>
          <cell r="C173" t="str">
            <v>Jabar Wood 4 mm</v>
          </cell>
          <cell r="D173" t="str">
            <v>lbr</v>
          </cell>
          <cell r="E173">
            <v>49500</v>
          </cell>
        </row>
        <row r="174">
          <cell r="B174">
            <v>152</v>
          </cell>
          <cell r="C174" t="str">
            <v>Plywood 18 mm 120 x 240</v>
          </cell>
          <cell r="D174" t="str">
            <v>lbr</v>
          </cell>
          <cell r="E174">
            <v>188780</v>
          </cell>
        </row>
        <row r="175">
          <cell r="B175">
            <v>153</v>
          </cell>
          <cell r="C175" t="str">
            <v>Plywood 4 mm 120 x 240</v>
          </cell>
          <cell r="D175" t="str">
            <v>lbr</v>
          </cell>
          <cell r="E175">
            <v>68420</v>
          </cell>
        </row>
        <row r="176">
          <cell r="B176">
            <v>154</v>
          </cell>
          <cell r="C176" t="str">
            <v>Plywood 3 mm 120 x 240</v>
          </cell>
          <cell r="D176" t="str">
            <v>lbr</v>
          </cell>
          <cell r="E176">
            <v>40880</v>
          </cell>
        </row>
        <row r="177">
          <cell r="B177">
            <v>155</v>
          </cell>
          <cell r="C177" t="str">
            <v>Plywood 3 mm ukuran Pintu</v>
          </cell>
          <cell r="D177" t="str">
            <v>lbr</v>
          </cell>
          <cell r="E177">
            <v>76010</v>
          </cell>
        </row>
        <row r="178">
          <cell r="B178">
            <v>156</v>
          </cell>
          <cell r="C178" t="str">
            <v>Plywood 4 mm ukuran Pintu</v>
          </cell>
          <cell r="D178" t="str">
            <v>lbr</v>
          </cell>
          <cell r="E178">
            <v>88300</v>
          </cell>
        </row>
        <row r="179">
          <cell r="A179" t="str">
            <v>BJ07</v>
          </cell>
          <cell r="B179">
            <v>157</v>
          </cell>
          <cell r="C179" t="str">
            <v>Bilik Bambu ( tanpa kulit )</v>
          </cell>
          <cell r="D179" t="str">
            <v>m²</v>
          </cell>
          <cell r="E179">
            <v>3600</v>
          </cell>
        </row>
        <row r="180">
          <cell r="A180" t="str">
            <v>BJ08</v>
          </cell>
          <cell r="B180">
            <v>158</v>
          </cell>
          <cell r="C180" t="str">
            <v>Bilik Bambu ( dengan kulit )</v>
          </cell>
          <cell r="D180" t="str">
            <v>m²</v>
          </cell>
          <cell r="E180">
            <v>8000</v>
          </cell>
        </row>
        <row r="181">
          <cell r="A181" t="str">
            <v>BJ09</v>
          </cell>
          <cell r="B181">
            <v>159</v>
          </cell>
          <cell r="C181" t="str">
            <v>Bilik Bambu Hitam Variasi</v>
          </cell>
          <cell r="D181" t="str">
            <v>m²</v>
          </cell>
          <cell r="E181">
            <v>11000</v>
          </cell>
        </row>
        <row r="182">
          <cell r="A182" t="str">
            <v>BJ10</v>
          </cell>
          <cell r="B182">
            <v>160</v>
          </cell>
          <cell r="C182" t="str">
            <v>Wall Paper ( kls menengah )</v>
          </cell>
          <cell r="D182" t="str">
            <v>m²</v>
          </cell>
          <cell r="E182">
            <v>27000</v>
          </cell>
        </row>
        <row r="183">
          <cell r="A183" t="str">
            <v>BJ11</v>
          </cell>
          <cell r="B183">
            <v>161</v>
          </cell>
          <cell r="C183" t="str">
            <v>Multiplek 9 mm 120 x 240</v>
          </cell>
          <cell r="D183" t="str">
            <v>lbr</v>
          </cell>
          <cell r="E183">
            <v>150000</v>
          </cell>
        </row>
        <row r="184">
          <cell r="A184" t="str">
            <v>BJ12</v>
          </cell>
          <cell r="B184">
            <v>162</v>
          </cell>
          <cell r="C184" t="str">
            <v>Multiplek 12 mm 120 x 240</v>
          </cell>
          <cell r="D184" t="str">
            <v>lbr</v>
          </cell>
          <cell r="E184">
            <v>153500</v>
          </cell>
        </row>
        <row r="185">
          <cell r="A185" t="str">
            <v>BJ13</v>
          </cell>
          <cell r="B185">
            <v>163</v>
          </cell>
          <cell r="C185" t="str">
            <v>Multiplek 18 mm 120 x 240</v>
          </cell>
          <cell r="D185" t="str">
            <v>lbr</v>
          </cell>
          <cell r="E185">
            <v>159200</v>
          </cell>
        </row>
        <row r="186">
          <cell r="A186" t="str">
            <v>BJ14</v>
          </cell>
          <cell r="B186">
            <v>164</v>
          </cell>
          <cell r="C186" t="str">
            <v>Play Wood 18 mm 120 x 240</v>
          </cell>
          <cell r="D186" t="str">
            <v>lbr</v>
          </cell>
          <cell r="E186">
            <v>166500</v>
          </cell>
        </row>
        <row r="187">
          <cell r="A187" t="str">
            <v>BJ15</v>
          </cell>
          <cell r="B187">
            <v>165</v>
          </cell>
          <cell r="C187" t="str">
            <v>Teak Wood 3 mm 120 x 240</v>
          </cell>
          <cell r="D187" t="str">
            <v>lbr</v>
          </cell>
          <cell r="E187">
            <v>62500</v>
          </cell>
        </row>
        <row r="188">
          <cell r="A188" t="str">
            <v>BJ16</v>
          </cell>
          <cell r="B188">
            <v>166</v>
          </cell>
          <cell r="C188" t="str">
            <v>Teak Wood 4 mm 120 x 240</v>
          </cell>
          <cell r="D188" t="str">
            <v>lbr</v>
          </cell>
          <cell r="E188">
            <v>68000</v>
          </cell>
        </row>
        <row r="189">
          <cell r="A189" t="str">
            <v>BJ17</v>
          </cell>
          <cell r="B189">
            <v>167</v>
          </cell>
          <cell r="C189" t="str">
            <v xml:space="preserve">Teak Wood 3 mm 120 x 240 Ukuran Pintu </v>
          </cell>
          <cell r="D189" t="str">
            <v>lbr</v>
          </cell>
          <cell r="E189">
            <v>42500</v>
          </cell>
        </row>
        <row r="190">
          <cell r="A190" t="str">
            <v>BJ18</v>
          </cell>
          <cell r="B190">
            <v>168</v>
          </cell>
          <cell r="C190" t="str">
            <v>Teak Wood ukuran Pintu 4 mm</v>
          </cell>
          <cell r="D190" t="str">
            <v>lbr</v>
          </cell>
          <cell r="E190">
            <v>62000</v>
          </cell>
        </row>
        <row r="191">
          <cell r="A191" t="str">
            <v>BJ19</v>
          </cell>
          <cell r="B191">
            <v>169</v>
          </cell>
          <cell r="C191" t="str">
            <v>Tacon ( tahan bakar )</v>
          </cell>
          <cell r="D191" t="str">
            <v>m²</v>
          </cell>
          <cell r="E191">
            <v>65500</v>
          </cell>
        </row>
        <row r="192">
          <cell r="A192" t="str">
            <v>BJ20</v>
          </cell>
          <cell r="B192">
            <v>170</v>
          </cell>
          <cell r="C192" t="str">
            <v>Supercon</v>
          </cell>
          <cell r="D192" t="str">
            <v>m²</v>
          </cell>
          <cell r="E192">
            <v>35000</v>
          </cell>
        </row>
        <row r="193">
          <cell r="A193" t="str">
            <v>BJ21</v>
          </cell>
          <cell r="B193">
            <v>171</v>
          </cell>
          <cell r="C193" t="str">
            <v xml:space="preserve">Melamin 4 mm 120 x 240 </v>
          </cell>
          <cell r="D193" t="str">
            <v>lbr</v>
          </cell>
          <cell r="E193">
            <v>47170</v>
          </cell>
        </row>
        <row r="194">
          <cell r="A194" t="str">
            <v>BJ22</v>
          </cell>
          <cell r="B194">
            <v>172</v>
          </cell>
          <cell r="C194" t="str">
            <v xml:space="preserve">Melamin TIK 4 mm </v>
          </cell>
          <cell r="D194" t="str">
            <v>lbr</v>
          </cell>
          <cell r="E194">
            <v>127140</v>
          </cell>
        </row>
        <row r="195">
          <cell r="A195" t="str">
            <v>BJ23</v>
          </cell>
          <cell r="B195">
            <v>173</v>
          </cell>
          <cell r="C195" t="str">
            <v xml:space="preserve">Formika 120 x 240 </v>
          </cell>
          <cell r="D195" t="str">
            <v>lbr</v>
          </cell>
          <cell r="E195">
            <v>117380</v>
          </cell>
        </row>
        <row r="196">
          <cell r="A196" t="str">
            <v>BJ24</v>
          </cell>
          <cell r="B196">
            <v>174</v>
          </cell>
          <cell r="C196" t="str">
            <v>Formika Ukuran Pintu</v>
          </cell>
          <cell r="D196" t="str">
            <v>lbr</v>
          </cell>
          <cell r="E196">
            <v>68930</v>
          </cell>
        </row>
        <row r="198">
          <cell r="C198" t="str">
            <v>F. BAHAN LANTAI DAN PELAPIS DINDING</v>
          </cell>
        </row>
        <row r="199">
          <cell r="A199" t="str">
            <v>BL01</v>
          </cell>
          <cell r="B199">
            <v>175</v>
          </cell>
          <cell r="C199" t="str">
            <v>Tegel PC 20 x 20</v>
          </cell>
          <cell r="D199" t="str">
            <v>bh</v>
          </cell>
          <cell r="E199">
            <v>500</v>
          </cell>
        </row>
        <row r="200">
          <cell r="A200" t="str">
            <v>BL02</v>
          </cell>
          <cell r="B200">
            <v>176</v>
          </cell>
          <cell r="C200" t="str">
            <v>Plin Tegel PC 10 x 20</v>
          </cell>
          <cell r="D200" t="str">
            <v>bh</v>
          </cell>
          <cell r="E200">
            <v>800</v>
          </cell>
        </row>
        <row r="201">
          <cell r="A201" t="str">
            <v>BL03</v>
          </cell>
          <cell r="B201">
            <v>177</v>
          </cell>
          <cell r="C201" t="str">
            <v>Tegel PC 30 x 30</v>
          </cell>
          <cell r="D201" t="str">
            <v>bh</v>
          </cell>
          <cell r="E201">
            <v>1700</v>
          </cell>
        </row>
        <row r="202">
          <cell r="A202" t="str">
            <v>BL04</v>
          </cell>
          <cell r="B202">
            <v>178</v>
          </cell>
          <cell r="C202" t="str">
            <v>Plin Tegel PC 15 x 30</v>
          </cell>
          <cell r="D202" t="str">
            <v>bh</v>
          </cell>
          <cell r="E202">
            <v>900</v>
          </cell>
        </row>
        <row r="203">
          <cell r="A203" t="str">
            <v>BL05</v>
          </cell>
          <cell r="B203">
            <v>179</v>
          </cell>
          <cell r="C203" t="str">
            <v>Tegel Warna 20 x 20</v>
          </cell>
          <cell r="D203" t="str">
            <v>bh</v>
          </cell>
          <cell r="E203">
            <v>550</v>
          </cell>
        </row>
        <row r="204">
          <cell r="B204" t="str">
            <v>1</v>
          </cell>
          <cell r="C204" t="str">
            <v>2</v>
          </cell>
          <cell r="D204" t="str">
            <v>3</v>
          </cell>
          <cell r="E204" t="str">
            <v>4</v>
          </cell>
        </row>
        <row r="205">
          <cell r="A205" t="str">
            <v>BL06</v>
          </cell>
          <cell r="B205">
            <v>180</v>
          </cell>
          <cell r="C205" t="str">
            <v>Plin Tegel Warna 10 x 20</v>
          </cell>
          <cell r="D205" t="str">
            <v>bh</v>
          </cell>
          <cell r="E205">
            <v>1800</v>
          </cell>
        </row>
        <row r="206">
          <cell r="A206" t="str">
            <v>BL07</v>
          </cell>
          <cell r="B206">
            <v>181</v>
          </cell>
          <cell r="C206" t="str">
            <v>Tegel Warna 30 x 30</v>
          </cell>
          <cell r="D206" t="str">
            <v>bh</v>
          </cell>
          <cell r="E206">
            <v>880</v>
          </cell>
        </row>
        <row r="207">
          <cell r="A207" t="str">
            <v>BL07'</v>
          </cell>
          <cell r="B207">
            <v>182</v>
          </cell>
          <cell r="C207" t="str">
            <v>Ubin Keramik 30 x 30 cm KW 1</v>
          </cell>
          <cell r="D207" t="str">
            <v>dus</v>
          </cell>
          <cell r="E207">
            <v>27600</v>
          </cell>
        </row>
        <row r="208">
          <cell r="A208" t="str">
            <v>BL07"</v>
          </cell>
          <cell r="B208">
            <v>183</v>
          </cell>
          <cell r="C208" t="str">
            <v>Ubin Keramik 20 x 20 cm KW 1</v>
          </cell>
          <cell r="D208" t="str">
            <v>dus</v>
          </cell>
          <cell r="E208">
            <v>25000</v>
          </cell>
        </row>
        <row r="209">
          <cell r="A209" t="str">
            <v>BL08</v>
          </cell>
          <cell r="B209">
            <v>184</v>
          </cell>
          <cell r="C209" t="str">
            <v>Plin Tegel Warna 15 x 30</v>
          </cell>
          <cell r="D209" t="str">
            <v>bh</v>
          </cell>
          <cell r="E209">
            <v>2100</v>
          </cell>
        </row>
        <row r="210">
          <cell r="A210" t="str">
            <v>BL09</v>
          </cell>
          <cell r="B210">
            <v>185</v>
          </cell>
          <cell r="C210" t="str">
            <v>Tegel Wafel PC 20 x 20</v>
          </cell>
          <cell r="D210" t="str">
            <v>bh</v>
          </cell>
          <cell r="E210">
            <v>850</v>
          </cell>
        </row>
        <row r="211">
          <cell r="A211" t="str">
            <v>BL10</v>
          </cell>
          <cell r="B211">
            <v>186</v>
          </cell>
          <cell r="C211" t="str">
            <v>Tegel Wafel Warna 20 x 20</v>
          </cell>
          <cell r="D211" t="str">
            <v>bh</v>
          </cell>
          <cell r="E211">
            <v>1150</v>
          </cell>
        </row>
        <row r="212">
          <cell r="A212" t="str">
            <v>BL11</v>
          </cell>
          <cell r="B212">
            <v>187</v>
          </cell>
          <cell r="C212" t="str">
            <v>Tegel Badak PC 30 x 30</v>
          </cell>
          <cell r="D212" t="str">
            <v>bh</v>
          </cell>
          <cell r="E212">
            <v>1150</v>
          </cell>
        </row>
        <row r="213">
          <cell r="A213" t="str">
            <v>BL12</v>
          </cell>
          <cell r="B213">
            <v>188</v>
          </cell>
          <cell r="C213" t="str">
            <v>Poslin 11 x 11 Warna Standar DN</v>
          </cell>
          <cell r="D213" t="str">
            <v>m²</v>
          </cell>
          <cell r="E213">
            <v>25500</v>
          </cell>
        </row>
        <row r="214">
          <cell r="A214" t="str">
            <v>BL13</v>
          </cell>
          <cell r="B214">
            <v>189</v>
          </cell>
          <cell r="C214" t="str">
            <v>Poslin 11 x 11 Warna Khusus DN</v>
          </cell>
          <cell r="D214" t="str">
            <v>m²</v>
          </cell>
          <cell r="E214">
            <v>29500</v>
          </cell>
        </row>
        <row r="215">
          <cell r="A215" t="str">
            <v>BL14</v>
          </cell>
          <cell r="B215">
            <v>190</v>
          </cell>
          <cell r="C215" t="str">
            <v>Keramik 10 x 20 dan 20 x 20 KW I DN Putih  / Polos</v>
          </cell>
          <cell r="D215" t="str">
            <v>m²</v>
          </cell>
          <cell r="E215">
            <v>29410</v>
          </cell>
        </row>
        <row r="216">
          <cell r="A216" t="str">
            <v>BL15</v>
          </cell>
          <cell r="B216">
            <v>191</v>
          </cell>
          <cell r="C216" t="str">
            <v>Keramik 10 x 20 KW I DN Corak / Warna / Anti Slip</v>
          </cell>
          <cell r="D216" t="str">
            <v>m²</v>
          </cell>
          <cell r="E216">
            <v>30410</v>
          </cell>
        </row>
        <row r="217">
          <cell r="A217" t="str">
            <v>BL16</v>
          </cell>
          <cell r="B217">
            <v>192</v>
          </cell>
          <cell r="C217" t="str">
            <v>Keramik 20 x 20 (KM) KW I DN Corak / Warna / Anti Slip</v>
          </cell>
          <cell r="D217" t="str">
            <v>m²</v>
          </cell>
          <cell r="E217">
            <v>29910</v>
          </cell>
        </row>
        <row r="218">
          <cell r="A218" t="str">
            <v>BL17</v>
          </cell>
          <cell r="B218">
            <v>193</v>
          </cell>
          <cell r="C218" t="str">
            <v xml:space="preserve">Keramik 20 x 20 (KM) KWI DN Putih Polos </v>
          </cell>
          <cell r="D218" t="str">
            <v>m²</v>
          </cell>
          <cell r="E218">
            <v>29410</v>
          </cell>
        </row>
        <row r="219">
          <cell r="A219" t="str">
            <v>BL18</v>
          </cell>
          <cell r="B219">
            <v>194</v>
          </cell>
          <cell r="C219" t="str">
            <v xml:space="preserve">Keramik 20 x 25 Dinding KM KWI DN Corak </v>
          </cell>
          <cell r="D219" t="str">
            <v>m²</v>
          </cell>
          <cell r="E219">
            <v>29410</v>
          </cell>
        </row>
        <row r="220">
          <cell r="A220" t="str">
            <v>BL19</v>
          </cell>
          <cell r="B220">
            <v>195</v>
          </cell>
          <cell r="C220" t="str">
            <v>Keramik 30 x 30 KW I DN putih polos</v>
          </cell>
          <cell r="D220" t="str">
            <v>m²</v>
          </cell>
          <cell r="E220">
            <v>31590</v>
          </cell>
        </row>
        <row r="221">
          <cell r="A221" t="str">
            <v>BL20</v>
          </cell>
          <cell r="B221">
            <v>196</v>
          </cell>
          <cell r="C221" t="str">
            <v>Keramik 30 x 30 KW I DN Warna/Corak ( ANTI SLIP )</v>
          </cell>
          <cell r="D221" t="str">
            <v>m²</v>
          </cell>
          <cell r="E221">
            <v>35410</v>
          </cell>
        </row>
        <row r="222">
          <cell r="B222">
            <v>197</v>
          </cell>
          <cell r="C222" t="str">
            <v>Granito Tile Esenssza 40 x 40 polis</v>
          </cell>
          <cell r="D222" t="str">
            <v>m²</v>
          </cell>
          <cell r="E222">
            <v>170490</v>
          </cell>
        </row>
        <row r="223">
          <cell r="B223">
            <v>198</v>
          </cell>
          <cell r="C223" t="str">
            <v>Granito Tile Esenssza 40 x 40 un polis</v>
          </cell>
          <cell r="D223" t="str">
            <v>m²</v>
          </cell>
          <cell r="E223">
            <v>99930</v>
          </cell>
        </row>
        <row r="224">
          <cell r="B224">
            <v>199</v>
          </cell>
          <cell r="C224" t="str">
            <v>Granito Tile Esenssza 60 x 60 polis</v>
          </cell>
          <cell r="D224" t="str">
            <v>m²</v>
          </cell>
          <cell r="E224">
            <v>209690</v>
          </cell>
        </row>
        <row r="225">
          <cell r="B225">
            <v>200</v>
          </cell>
          <cell r="C225" t="str">
            <v>Granito Tile Esenssza 60 x 60 un polis</v>
          </cell>
          <cell r="D225" t="str">
            <v>m²</v>
          </cell>
          <cell r="E225">
            <v>118970</v>
          </cell>
        </row>
        <row r="226">
          <cell r="B226">
            <v>201</v>
          </cell>
          <cell r="C226" t="str">
            <v xml:space="preserve">Keramik 40 x 40 cm </v>
          </cell>
          <cell r="D226" t="str">
            <v>dus</v>
          </cell>
          <cell r="E226">
            <v>33000</v>
          </cell>
        </row>
        <row r="227">
          <cell r="B227">
            <v>202</v>
          </cell>
          <cell r="C227" t="str">
            <v>Keramik Mozaik 30 x 30 cm</v>
          </cell>
          <cell r="D227" t="str">
            <v>dus</v>
          </cell>
          <cell r="E227">
            <v>46000</v>
          </cell>
        </row>
        <row r="228">
          <cell r="A228" t="str">
            <v>BL21</v>
          </cell>
          <cell r="B228">
            <v>203</v>
          </cell>
          <cell r="C228" t="str">
            <v>Vinyl Lantai standar</v>
          </cell>
          <cell r="D228" t="str">
            <v>m²</v>
          </cell>
          <cell r="E228">
            <v>15500</v>
          </cell>
        </row>
        <row r="229">
          <cell r="A229" t="str">
            <v>BL22</v>
          </cell>
          <cell r="B229">
            <v>204</v>
          </cell>
          <cell r="C229" t="str">
            <v>Karpet Kelas Baik LN</v>
          </cell>
          <cell r="D229" t="str">
            <v>m²</v>
          </cell>
          <cell r="E229">
            <v>445700</v>
          </cell>
        </row>
        <row r="230">
          <cell r="A230" t="str">
            <v>BL23</v>
          </cell>
          <cell r="B230">
            <v>205</v>
          </cell>
          <cell r="C230" t="str">
            <v>Karpet Kelas Sedang LN</v>
          </cell>
          <cell r="D230" t="str">
            <v>m²</v>
          </cell>
          <cell r="E230">
            <v>174000</v>
          </cell>
        </row>
        <row r="231">
          <cell r="A231" t="str">
            <v>BL24</v>
          </cell>
          <cell r="B231">
            <v>206</v>
          </cell>
          <cell r="C231" t="str">
            <v>Stairnosing keramik 10/20</v>
          </cell>
          <cell r="D231" t="str">
            <v>bh</v>
          </cell>
          <cell r="E231">
            <v>6000</v>
          </cell>
        </row>
        <row r="232">
          <cell r="A232" t="str">
            <v>BL25</v>
          </cell>
          <cell r="B232">
            <v>207</v>
          </cell>
          <cell r="C232" t="str">
            <v>Stairnosing fiber</v>
          </cell>
          <cell r="D232" t="str">
            <v>m'</v>
          </cell>
          <cell r="E232">
            <v>10750</v>
          </cell>
        </row>
        <row r="233">
          <cell r="A233" t="str">
            <v>BL26</v>
          </cell>
          <cell r="B233">
            <v>208</v>
          </cell>
          <cell r="C233" t="str">
            <v>Taraso Kerang 30 x 30</v>
          </cell>
          <cell r="D233" t="str">
            <v>m²</v>
          </cell>
          <cell r="E233">
            <v>16000</v>
          </cell>
        </row>
        <row r="234">
          <cell r="A234" t="str">
            <v>BL27</v>
          </cell>
          <cell r="B234">
            <v>209</v>
          </cell>
          <cell r="C234" t="str">
            <v>Plin Taraso 10 x 30</v>
          </cell>
          <cell r="D234" t="str">
            <v>bh</v>
          </cell>
          <cell r="E234">
            <v>3700</v>
          </cell>
        </row>
        <row r="235">
          <cell r="A235" t="str">
            <v>BL28</v>
          </cell>
          <cell r="B235">
            <v>210</v>
          </cell>
          <cell r="C235" t="str">
            <v xml:space="preserve">Granit Alam LN Ukuran Besar </v>
          </cell>
          <cell r="D235" t="str">
            <v>m²</v>
          </cell>
          <cell r="E235">
            <v>1170000</v>
          </cell>
        </row>
        <row r="236">
          <cell r="A236" t="str">
            <v>BL29</v>
          </cell>
          <cell r="B236">
            <v>211</v>
          </cell>
          <cell r="C236" t="str">
            <v xml:space="preserve">Granit Alam LN Ukuran Kecil </v>
          </cell>
          <cell r="D236" t="str">
            <v>m²</v>
          </cell>
          <cell r="E236">
            <v>900000</v>
          </cell>
        </row>
        <row r="237">
          <cell r="A237" t="str">
            <v>BL30</v>
          </cell>
          <cell r="B237">
            <v>212</v>
          </cell>
          <cell r="C237" t="str">
            <v xml:space="preserve">Granit Alam DN Ukuran Besar </v>
          </cell>
          <cell r="D237" t="str">
            <v>m²</v>
          </cell>
          <cell r="E237">
            <v>790000</v>
          </cell>
        </row>
        <row r="238">
          <cell r="A238" t="str">
            <v>BL31</v>
          </cell>
          <cell r="B238">
            <v>213</v>
          </cell>
          <cell r="C238" t="str">
            <v>Granit Alam DN Ukuran Kecil</v>
          </cell>
          <cell r="D238" t="str">
            <v>m²</v>
          </cell>
          <cell r="E238">
            <v>731000</v>
          </cell>
        </row>
        <row r="239">
          <cell r="A239" t="str">
            <v>BL32</v>
          </cell>
          <cell r="B239">
            <v>214</v>
          </cell>
          <cell r="C239" t="str">
            <v xml:space="preserve">Marmer Alam  Lampung Ukuran Besar </v>
          </cell>
          <cell r="D239" t="str">
            <v>m²</v>
          </cell>
          <cell r="E239">
            <v>132500</v>
          </cell>
        </row>
        <row r="240">
          <cell r="A240" t="str">
            <v>BL33</v>
          </cell>
          <cell r="B240">
            <v>215</v>
          </cell>
          <cell r="C240" t="str">
            <v>Marmer Alam  Lampung Ukuran Kecil</v>
          </cell>
          <cell r="D240" t="str">
            <v>m²</v>
          </cell>
          <cell r="E240">
            <v>90000</v>
          </cell>
        </row>
        <row r="241">
          <cell r="A241" t="str">
            <v>BL34</v>
          </cell>
          <cell r="B241">
            <v>216</v>
          </cell>
          <cell r="C241" t="str">
            <v xml:space="preserve">Marmer Alam Citatah Ukuran Besar </v>
          </cell>
          <cell r="D241" t="str">
            <v>m²</v>
          </cell>
          <cell r="E241">
            <v>350000</v>
          </cell>
        </row>
        <row r="242">
          <cell r="A242" t="str">
            <v>BL35</v>
          </cell>
          <cell r="B242">
            <v>217</v>
          </cell>
          <cell r="C242" t="str">
            <v>Marmer Alam Citatah Ukuran Kecil</v>
          </cell>
          <cell r="D242" t="str">
            <v>m²</v>
          </cell>
          <cell r="E242">
            <v>207000</v>
          </cell>
        </row>
        <row r="243">
          <cell r="A243" t="str">
            <v>BL36</v>
          </cell>
          <cell r="B243">
            <v>218</v>
          </cell>
          <cell r="C243" t="str">
            <v>Marmer Sintetis</v>
          </cell>
          <cell r="D243" t="str">
            <v>m²</v>
          </cell>
          <cell r="E243">
            <v>200000</v>
          </cell>
        </row>
        <row r="244">
          <cell r="A244" t="str">
            <v>BL37</v>
          </cell>
          <cell r="B244">
            <v>219</v>
          </cell>
          <cell r="C244" t="str">
            <v xml:space="preserve">Bata Karawang </v>
          </cell>
          <cell r="D244" t="str">
            <v>bh</v>
          </cell>
          <cell r="E244">
            <v>100000</v>
          </cell>
        </row>
        <row r="245">
          <cell r="A245" t="str">
            <v>BL39</v>
          </cell>
          <cell r="B245">
            <v>220</v>
          </cell>
          <cell r="C245" t="str">
            <v>Granito Tile Essenza 40 x40  Polis</v>
          </cell>
          <cell r="D245" t="str">
            <v>m²</v>
          </cell>
          <cell r="E245">
            <v>170490</v>
          </cell>
        </row>
        <row r="246">
          <cell r="A246" t="str">
            <v>BL40</v>
          </cell>
          <cell r="B246">
            <v>221</v>
          </cell>
          <cell r="C246" t="str">
            <v>Granito Tile Essenza 40 x 40  Unpolis</v>
          </cell>
          <cell r="D246" t="str">
            <v>m²</v>
          </cell>
          <cell r="E246">
            <v>99930</v>
          </cell>
        </row>
        <row r="247">
          <cell r="A247" t="str">
            <v>BL40'</v>
          </cell>
          <cell r="B247">
            <v>222</v>
          </cell>
          <cell r="C247" t="str">
            <v>Granito Tile Essenza 60 x 60  polis</v>
          </cell>
          <cell r="D247" t="str">
            <v>m²</v>
          </cell>
          <cell r="E247">
            <v>209690</v>
          </cell>
        </row>
        <row r="248">
          <cell r="A248" t="str">
            <v>BL40"</v>
          </cell>
          <cell r="B248">
            <v>223</v>
          </cell>
          <cell r="C248" t="str">
            <v>Granito Tile Essenza 60 x 60  Unpolis</v>
          </cell>
          <cell r="D248" t="str">
            <v>m²</v>
          </cell>
          <cell r="E248">
            <v>118970</v>
          </cell>
        </row>
        <row r="249">
          <cell r="A249" t="str">
            <v>BL41</v>
          </cell>
          <cell r="B249">
            <v>224</v>
          </cell>
          <cell r="C249" t="str">
            <v xml:space="preserve">Bata Karawang </v>
          </cell>
          <cell r="D249" t="str">
            <v>bh</v>
          </cell>
          <cell r="E249">
            <v>5000</v>
          </cell>
        </row>
        <row r="250">
          <cell r="A250" t="str">
            <v>BL42</v>
          </cell>
          <cell r="B250">
            <v>225</v>
          </cell>
          <cell r="C250" t="str">
            <v>Campuran untuk Kedap Air (AM)</v>
          </cell>
          <cell r="D250" t="str">
            <v>ltr</v>
          </cell>
          <cell r="E250">
            <v>18000</v>
          </cell>
        </row>
        <row r="255">
          <cell r="B255" t="str">
            <v>1</v>
          </cell>
          <cell r="C255" t="str">
            <v>2</v>
          </cell>
          <cell r="D255" t="str">
            <v>3</v>
          </cell>
          <cell r="E255" t="str">
            <v>4</v>
          </cell>
        </row>
        <row r="256">
          <cell r="C256" t="str">
            <v>G. BAHAN SALURAN AIR KOTOR / BERSIH</v>
          </cell>
        </row>
        <row r="257">
          <cell r="A257" t="str">
            <v>BN01</v>
          </cell>
          <cell r="B257">
            <v>226</v>
          </cell>
          <cell r="C257" t="str">
            <v>Grafel 1/2 d.20 cm</v>
          </cell>
          <cell r="D257" t="str">
            <v>m1</v>
          </cell>
          <cell r="E257">
            <v>15000</v>
          </cell>
        </row>
        <row r="258">
          <cell r="A258" t="str">
            <v>BN02</v>
          </cell>
          <cell r="B258">
            <v>227</v>
          </cell>
          <cell r="C258" t="str">
            <v>Grafel 1/2 d.30 cm</v>
          </cell>
          <cell r="D258" t="str">
            <v>m1</v>
          </cell>
          <cell r="E258">
            <v>30000</v>
          </cell>
        </row>
        <row r="259">
          <cell r="A259" t="str">
            <v>BN03</v>
          </cell>
          <cell r="B259">
            <v>228</v>
          </cell>
          <cell r="C259" t="str">
            <v>Grafel 1/2 d.40 cm</v>
          </cell>
          <cell r="D259" t="str">
            <v>m1</v>
          </cell>
          <cell r="E259">
            <v>50000</v>
          </cell>
        </row>
        <row r="260">
          <cell r="A260" t="str">
            <v>BN04</v>
          </cell>
          <cell r="B260">
            <v>229</v>
          </cell>
          <cell r="C260" t="str">
            <v>Buis Beton Ø 20 cm ( 1 m' )</v>
          </cell>
          <cell r="D260" t="str">
            <v>m1</v>
          </cell>
          <cell r="E260">
            <v>23000</v>
          </cell>
        </row>
        <row r="261">
          <cell r="A261" t="str">
            <v>BN05</v>
          </cell>
          <cell r="B261">
            <v>230</v>
          </cell>
          <cell r="C261" t="str">
            <v>Buis Beton Ø 30 cm ( 1 m' )</v>
          </cell>
          <cell r="D261" t="str">
            <v>bh</v>
          </cell>
          <cell r="E261">
            <v>33000</v>
          </cell>
        </row>
        <row r="262">
          <cell r="A262" t="str">
            <v>BN06</v>
          </cell>
          <cell r="B262">
            <v>231</v>
          </cell>
          <cell r="C262" t="str">
            <v>Buis Beton Ø 40 cm ( 1 m' )</v>
          </cell>
          <cell r="D262" t="str">
            <v>bh</v>
          </cell>
          <cell r="E262">
            <v>42000</v>
          </cell>
        </row>
        <row r="263">
          <cell r="A263" t="str">
            <v>BN07</v>
          </cell>
          <cell r="B263">
            <v>232</v>
          </cell>
          <cell r="C263" t="str">
            <v>Buis Beton Ø 50 cm ( 1 m' )</v>
          </cell>
          <cell r="D263" t="str">
            <v>bh</v>
          </cell>
          <cell r="E263">
            <v>55000</v>
          </cell>
        </row>
        <row r="264">
          <cell r="A264" t="str">
            <v>BN08</v>
          </cell>
          <cell r="B264">
            <v>233</v>
          </cell>
          <cell r="C264" t="str">
            <v>Buis Beton Ø 60 cm ( 1 m' ) *M031</v>
          </cell>
          <cell r="D264" t="str">
            <v>bh</v>
          </cell>
          <cell r="E264">
            <v>66000</v>
          </cell>
        </row>
        <row r="265">
          <cell r="A265" t="str">
            <v>BN09</v>
          </cell>
          <cell r="B265">
            <v>234</v>
          </cell>
          <cell r="C265" t="str">
            <v>Buis Beton Ø 100 cm ( 0.50 m ) *M035</v>
          </cell>
          <cell r="D265" t="str">
            <v>bh</v>
          </cell>
          <cell r="E265">
            <v>110000</v>
          </cell>
        </row>
        <row r="266">
          <cell r="A266" t="str">
            <v>BN10</v>
          </cell>
          <cell r="B266">
            <v>235</v>
          </cell>
          <cell r="C266" t="str">
            <v>Buis Beton Ø 80 cm ( 0.50 m ) *M033</v>
          </cell>
          <cell r="D266" t="str">
            <v>bh</v>
          </cell>
          <cell r="E266">
            <v>88000</v>
          </cell>
        </row>
        <row r="267">
          <cell r="A267" t="str">
            <v>BN11</v>
          </cell>
          <cell r="B267">
            <v>236</v>
          </cell>
          <cell r="C267" t="str">
            <v>Buis Tanah Ø 10 cm ( 0.50 m )</v>
          </cell>
          <cell r="D267" t="str">
            <v>bh</v>
          </cell>
          <cell r="E267">
            <v>4100</v>
          </cell>
        </row>
        <row r="268">
          <cell r="A268" t="str">
            <v>BN12</v>
          </cell>
          <cell r="B268">
            <v>237</v>
          </cell>
          <cell r="C268" t="str">
            <v>Buis Tanah Ø 15 cm ( 0.50 m )</v>
          </cell>
          <cell r="D268" t="str">
            <v>bh</v>
          </cell>
          <cell r="E268">
            <v>5750</v>
          </cell>
        </row>
        <row r="269">
          <cell r="A269" t="str">
            <v>BN13</v>
          </cell>
          <cell r="B269">
            <v>238</v>
          </cell>
          <cell r="C269" t="str">
            <v>Buis Tanah Ø 20 cm ( 0.50 m )</v>
          </cell>
          <cell r="D269" t="str">
            <v>bh</v>
          </cell>
          <cell r="E269">
            <v>6750</v>
          </cell>
        </row>
        <row r="270">
          <cell r="A270" t="str">
            <v>BN14</v>
          </cell>
          <cell r="B270">
            <v>239</v>
          </cell>
          <cell r="C270" t="str">
            <v>Buis Tanah Ø 25 cm ( 0.50 m )</v>
          </cell>
          <cell r="D270" t="str">
            <v>bh</v>
          </cell>
          <cell r="E270">
            <v>9000</v>
          </cell>
        </row>
        <row r="271">
          <cell r="A271" t="str">
            <v>BN15</v>
          </cell>
          <cell r="B271">
            <v>240</v>
          </cell>
          <cell r="C271" t="str">
            <v>Tali Injuk</v>
          </cell>
          <cell r="D271" t="str">
            <v>kg</v>
          </cell>
          <cell r="E271">
            <v>22800</v>
          </cell>
        </row>
        <row r="273">
          <cell r="C273" t="str">
            <v>H. BAHAN LOGAM DAN BAHAN JADINYA</v>
          </cell>
        </row>
        <row r="274">
          <cell r="A274" t="str">
            <v>BP01</v>
          </cell>
          <cell r="B274">
            <v>241</v>
          </cell>
          <cell r="C274" t="str">
            <v>Besi Beton U-24 Rata - Rata *M167'</v>
          </cell>
          <cell r="D274" t="str">
            <v>kg</v>
          </cell>
          <cell r="E274">
            <v>7700</v>
          </cell>
        </row>
        <row r="275">
          <cell r="A275" t="str">
            <v>BP02</v>
          </cell>
          <cell r="B275">
            <v>242</v>
          </cell>
          <cell r="C275" t="str">
            <v>Besi Beton U-39 / U-32 Rata - Rata *M167</v>
          </cell>
          <cell r="D275" t="str">
            <v>kg</v>
          </cell>
          <cell r="E275">
            <v>8730</v>
          </cell>
        </row>
        <row r="276">
          <cell r="A276" t="str">
            <v>BP03</v>
          </cell>
          <cell r="B276">
            <v>243</v>
          </cell>
          <cell r="C276" t="str">
            <v>Pagar BRC Lengkap Tiang ( Tanpa Pondasi )</v>
          </cell>
          <cell r="D276" t="str">
            <v>m²</v>
          </cell>
          <cell r="E276">
            <v>62500</v>
          </cell>
        </row>
        <row r="277">
          <cell r="A277" t="str">
            <v>BP04</v>
          </cell>
          <cell r="B277">
            <v>244</v>
          </cell>
          <cell r="C277" t="str">
            <v>Bondek</v>
          </cell>
          <cell r="D277" t="str">
            <v>m²</v>
          </cell>
          <cell r="E277">
            <v>81000</v>
          </cell>
        </row>
        <row r="278">
          <cell r="A278" t="str">
            <v>BP05</v>
          </cell>
          <cell r="B278">
            <v>245</v>
          </cell>
          <cell r="C278" t="str">
            <v>Ongkos Galfanis Besi</v>
          </cell>
          <cell r="D278" t="str">
            <v>kg</v>
          </cell>
          <cell r="E278">
            <v>4100</v>
          </cell>
        </row>
        <row r="279">
          <cell r="A279" t="str">
            <v>BP07</v>
          </cell>
          <cell r="B279">
            <v>246</v>
          </cell>
          <cell r="C279" t="str">
            <v>Kawat Duri</v>
          </cell>
          <cell r="D279" t="str">
            <v>m1</v>
          </cell>
          <cell r="E279">
            <v>3700</v>
          </cell>
        </row>
        <row r="280">
          <cell r="A280" t="str">
            <v>BP08</v>
          </cell>
          <cell r="B280">
            <v>247</v>
          </cell>
          <cell r="C280" t="str">
            <v xml:space="preserve">Kawat Pengikat </v>
          </cell>
          <cell r="D280" t="str">
            <v>m1</v>
          </cell>
          <cell r="E280">
            <v>3850</v>
          </cell>
        </row>
        <row r="281">
          <cell r="A281" t="str">
            <v>BP09</v>
          </cell>
          <cell r="B281">
            <v>248</v>
          </cell>
          <cell r="C281" t="str">
            <v>Kawat Bronjong 4 mm</v>
          </cell>
          <cell r="D281" t="str">
            <v>kg</v>
          </cell>
          <cell r="E281">
            <v>4990</v>
          </cell>
        </row>
        <row r="282">
          <cell r="A282" t="str">
            <v>BP10</v>
          </cell>
          <cell r="B282">
            <v>249</v>
          </cell>
          <cell r="C282" t="str">
            <v>Kawat Tembaga</v>
          </cell>
          <cell r="D282" t="str">
            <v>kg</v>
          </cell>
          <cell r="E282">
            <v>3350</v>
          </cell>
        </row>
        <row r="283">
          <cell r="A283" t="str">
            <v>BP10,</v>
          </cell>
          <cell r="B283">
            <v>250</v>
          </cell>
          <cell r="C283" t="str">
            <v>Baja Siku/Profil DN</v>
          </cell>
          <cell r="D283" t="str">
            <v>kg</v>
          </cell>
          <cell r="E283">
            <v>7760</v>
          </cell>
        </row>
        <row r="284">
          <cell r="A284" t="str">
            <v>BP10'</v>
          </cell>
          <cell r="B284">
            <v>251</v>
          </cell>
          <cell r="C284" t="str">
            <v>Baja IWF DN SII</v>
          </cell>
          <cell r="D284" t="str">
            <v>kg</v>
          </cell>
          <cell r="E284">
            <v>9000</v>
          </cell>
        </row>
        <row r="285">
          <cell r="A285" t="str">
            <v>BP10"</v>
          </cell>
          <cell r="B285">
            <v>252</v>
          </cell>
          <cell r="C285" t="str">
            <v>Baja IWF Jepang</v>
          </cell>
          <cell r="D285" t="str">
            <v>kg</v>
          </cell>
          <cell r="E285">
            <v>9500</v>
          </cell>
        </row>
        <row r="286">
          <cell r="B286">
            <v>253</v>
          </cell>
          <cell r="C286" t="str">
            <v>Baja Kontruksi Jembatan *M165</v>
          </cell>
          <cell r="D286" t="str">
            <v>kg</v>
          </cell>
          <cell r="E286">
            <v>18000</v>
          </cell>
        </row>
        <row r="287">
          <cell r="A287" t="str">
            <v>BP11</v>
          </cell>
          <cell r="B287">
            <v>254</v>
          </cell>
          <cell r="C287" t="str">
            <v>Kawat Beton *M168</v>
          </cell>
          <cell r="D287" t="str">
            <v>kg</v>
          </cell>
          <cell r="E287">
            <v>7500</v>
          </cell>
        </row>
        <row r="288">
          <cell r="A288" t="str">
            <v>BP12</v>
          </cell>
          <cell r="B288">
            <v>255</v>
          </cell>
          <cell r="C288" t="str">
            <v>Kawat Duri</v>
          </cell>
          <cell r="D288" t="str">
            <v>m1</v>
          </cell>
          <cell r="E288">
            <v>1800</v>
          </cell>
        </row>
        <row r="289">
          <cell r="A289" t="str">
            <v>BP13</v>
          </cell>
          <cell r="B289">
            <v>256</v>
          </cell>
          <cell r="C289" t="str">
            <v xml:space="preserve">Kawat Pengikat </v>
          </cell>
          <cell r="D289" t="str">
            <v>m1</v>
          </cell>
          <cell r="E289">
            <v>550</v>
          </cell>
        </row>
        <row r="290">
          <cell r="A290" t="str">
            <v>BP14</v>
          </cell>
          <cell r="B290">
            <v>257</v>
          </cell>
          <cell r="C290" t="str">
            <v>Kawat Bronjong 4 mm *M162</v>
          </cell>
          <cell r="D290" t="str">
            <v>kg</v>
          </cell>
          <cell r="E290">
            <v>4990</v>
          </cell>
        </row>
        <row r="291">
          <cell r="A291" t="str">
            <v>BP15</v>
          </cell>
          <cell r="B291">
            <v>258</v>
          </cell>
          <cell r="C291" t="str">
            <v>Kawat Tembaga</v>
          </cell>
          <cell r="D291" t="str">
            <v>kg</v>
          </cell>
          <cell r="E291">
            <v>15100</v>
          </cell>
        </row>
        <row r="292">
          <cell r="B292">
            <v>259</v>
          </cell>
          <cell r="C292" t="str">
            <v>Baut Baja  *M163</v>
          </cell>
          <cell r="D292" t="str">
            <v>kg</v>
          </cell>
          <cell r="E292">
            <v>15000</v>
          </cell>
        </row>
        <row r="293">
          <cell r="B293">
            <v>260</v>
          </cell>
          <cell r="C293" t="str">
            <v>Besi Galvanisir  * M164</v>
          </cell>
          <cell r="D293" t="str">
            <v>kg</v>
          </cell>
          <cell r="E293">
            <v>25000</v>
          </cell>
        </row>
        <row r="294">
          <cell r="B294">
            <v>261</v>
          </cell>
          <cell r="C294" t="str">
            <v>Baja Tralis   *M161</v>
          </cell>
          <cell r="D294" t="str">
            <v>kg</v>
          </cell>
          <cell r="E294">
            <v>10300</v>
          </cell>
        </row>
        <row r="295">
          <cell r="A295" t="str">
            <v>BP16</v>
          </cell>
          <cell r="B295">
            <v>262</v>
          </cell>
          <cell r="C295" t="str">
            <v>Ram Nyamuk Hijau</v>
          </cell>
          <cell r="D295" t="str">
            <v>m²</v>
          </cell>
          <cell r="E295">
            <v>8000</v>
          </cell>
        </row>
        <row r="296">
          <cell r="A296" t="str">
            <v>BP17</v>
          </cell>
          <cell r="B296">
            <v>263</v>
          </cell>
          <cell r="C296" t="str">
            <v>Ram Kawat 1 x 1 cm</v>
          </cell>
          <cell r="D296" t="str">
            <v>m²</v>
          </cell>
          <cell r="E296">
            <v>7000</v>
          </cell>
        </row>
        <row r="297">
          <cell r="A297" t="str">
            <v>BP18</v>
          </cell>
          <cell r="B297">
            <v>264</v>
          </cell>
          <cell r="C297" t="str">
            <v>Ram Ayam</v>
          </cell>
          <cell r="D297" t="str">
            <v>m²</v>
          </cell>
          <cell r="E297">
            <v>6000</v>
          </cell>
        </row>
        <row r="298">
          <cell r="A298" t="str">
            <v>BP19</v>
          </cell>
          <cell r="B298">
            <v>265</v>
          </cell>
          <cell r="C298" t="str">
            <v xml:space="preserve">Kawat Kasa 1 x 1 cm ( Putih ) </v>
          </cell>
          <cell r="D298" t="str">
            <v>m²</v>
          </cell>
          <cell r="E298">
            <v>12500</v>
          </cell>
        </row>
        <row r="299">
          <cell r="A299" t="str">
            <v>BP20</v>
          </cell>
          <cell r="B299">
            <v>266</v>
          </cell>
          <cell r="C299" t="str">
            <v>Kawat Harmonika 4 cm</v>
          </cell>
          <cell r="D299" t="str">
            <v>m²</v>
          </cell>
          <cell r="E299">
            <v>13000</v>
          </cell>
        </row>
        <row r="300">
          <cell r="A300" t="str">
            <v>BP21</v>
          </cell>
          <cell r="B300">
            <v>267</v>
          </cell>
          <cell r="C300" t="str">
            <v>Kawat Harmonika 2 cm</v>
          </cell>
          <cell r="D300" t="str">
            <v>m²</v>
          </cell>
          <cell r="E300">
            <v>12500</v>
          </cell>
        </row>
        <row r="301">
          <cell r="A301" t="str">
            <v>BP22</v>
          </cell>
          <cell r="B301">
            <v>268</v>
          </cell>
          <cell r="C301" t="str">
            <v>Kawat Las Listrik</v>
          </cell>
          <cell r="D301" t="str">
            <v>kg</v>
          </cell>
          <cell r="E301">
            <v>9500</v>
          </cell>
        </row>
        <row r="302">
          <cell r="A302" t="str">
            <v>BP23</v>
          </cell>
          <cell r="B302">
            <v>269</v>
          </cell>
          <cell r="C302" t="str">
            <v>Wiremesh M8</v>
          </cell>
          <cell r="D302" t="str">
            <v>m²</v>
          </cell>
          <cell r="E302">
            <v>22900</v>
          </cell>
        </row>
        <row r="303">
          <cell r="A303" t="str">
            <v>BP24</v>
          </cell>
          <cell r="B303">
            <v>270</v>
          </cell>
          <cell r="C303" t="str">
            <v>Wiremesh M6</v>
          </cell>
          <cell r="D303" t="str">
            <v>m²</v>
          </cell>
          <cell r="E303">
            <v>18700</v>
          </cell>
        </row>
        <row r="304">
          <cell r="A304" t="str">
            <v>BP25</v>
          </cell>
          <cell r="B304">
            <v>271</v>
          </cell>
          <cell r="C304" t="str">
            <v>Timah</v>
          </cell>
          <cell r="D304" t="str">
            <v>kg</v>
          </cell>
          <cell r="E304">
            <v>23500</v>
          </cell>
        </row>
        <row r="305">
          <cell r="A305" t="str">
            <v>BP26</v>
          </cell>
          <cell r="B305">
            <v>272</v>
          </cell>
          <cell r="C305" t="str">
            <v>Timah Hitam</v>
          </cell>
          <cell r="D305" t="str">
            <v>kg</v>
          </cell>
          <cell r="E305">
            <v>15000</v>
          </cell>
        </row>
        <row r="306">
          <cell r="A306" t="str">
            <v>BP27</v>
          </cell>
          <cell r="B306">
            <v>273</v>
          </cell>
          <cell r="C306" t="str">
            <v>Ram Nyamuk Aluminium</v>
          </cell>
          <cell r="D306" t="str">
            <v>m²</v>
          </cell>
          <cell r="E306">
            <v>6500</v>
          </cell>
        </row>
        <row r="307">
          <cell r="A307" t="str">
            <v>BP28</v>
          </cell>
          <cell r="B307">
            <v>274</v>
          </cell>
          <cell r="C307" t="str">
            <v xml:space="preserve">Plat Srip Ø 2 x 30 mm ( 6 m1) </v>
          </cell>
          <cell r="D307" t="str">
            <v>bt</v>
          </cell>
          <cell r="E307">
            <v>15000</v>
          </cell>
        </row>
        <row r="308">
          <cell r="A308" t="str">
            <v>BP29</v>
          </cell>
          <cell r="B308">
            <v>275</v>
          </cell>
          <cell r="C308" t="str">
            <v xml:space="preserve">Plat Srip Ø 3 x 30 mm ( 6 m1) </v>
          </cell>
          <cell r="D308" t="str">
            <v>bt</v>
          </cell>
          <cell r="E308">
            <v>19500</v>
          </cell>
        </row>
        <row r="309">
          <cell r="B309" t="str">
            <v>1</v>
          </cell>
          <cell r="C309" t="str">
            <v>2</v>
          </cell>
          <cell r="D309" t="str">
            <v>3</v>
          </cell>
          <cell r="E309" t="str">
            <v>4</v>
          </cell>
        </row>
        <row r="310">
          <cell r="A310" t="str">
            <v>BP30</v>
          </cell>
          <cell r="B310">
            <v>276</v>
          </cell>
          <cell r="C310" t="str">
            <v>Plat Alumunium 0.2 mm</v>
          </cell>
          <cell r="D310" t="str">
            <v>m²</v>
          </cell>
          <cell r="E310">
            <v>45600</v>
          </cell>
        </row>
        <row r="311">
          <cell r="A311" t="str">
            <v>BP31</v>
          </cell>
          <cell r="B311">
            <v>277</v>
          </cell>
          <cell r="C311" t="str">
            <v>Plat Alumunium 0.3 mm</v>
          </cell>
          <cell r="D311" t="str">
            <v>m²</v>
          </cell>
          <cell r="E311">
            <v>59300</v>
          </cell>
        </row>
        <row r="312">
          <cell r="A312" t="str">
            <v>BP32</v>
          </cell>
          <cell r="B312">
            <v>278</v>
          </cell>
          <cell r="C312" t="str">
            <v>Plat Alumunium 0.4 mm</v>
          </cell>
          <cell r="D312" t="str">
            <v>m²</v>
          </cell>
          <cell r="E312">
            <v>71000</v>
          </cell>
        </row>
        <row r="313">
          <cell r="A313" t="str">
            <v>BP33</v>
          </cell>
          <cell r="B313">
            <v>279</v>
          </cell>
          <cell r="C313" t="str">
            <v>Plat Alumunium 0.5 mm</v>
          </cell>
          <cell r="D313" t="str">
            <v>m²</v>
          </cell>
          <cell r="E313">
            <v>80000</v>
          </cell>
        </row>
        <row r="314">
          <cell r="A314" t="str">
            <v>BP34</v>
          </cell>
          <cell r="B314">
            <v>280</v>
          </cell>
          <cell r="C314" t="str">
            <v>Plat Alumunium 0.6 mm</v>
          </cell>
          <cell r="D314" t="str">
            <v>m²</v>
          </cell>
          <cell r="E314">
            <v>92600</v>
          </cell>
        </row>
        <row r="315">
          <cell r="A315" t="str">
            <v>BP35</v>
          </cell>
          <cell r="B315">
            <v>281</v>
          </cell>
          <cell r="C315" t="str">
            <v>Plat Alumunium 0.1 mm</v>
          </cell>
          <cell r="D315" t="str">
            <v>m²</v>
          </cell>
          <cell r="E315">
            <v>24600</v>
          </cell>
        </row>
        <row r="316">
          <cell r="A316" t="str">
            <v>BP36</v>
          </cell>
          <cell r="B316">
            <v>282</v>
          </cell>
          <cell r="C316" t="str">
            <v>Kusen Alumunium Natural 1.3 mm  t=1,3 mm ( 4 " )</v>
          </cell>
          <cell r="D316" t="str">
            <v>m1</v>
          </cell>
          <cell r="E316">
            <v>30000</v>
          </cell>
        </row>
        <row r="317">
          <cell r="A317" t="str">
            <v>BP37</v>
          </cell>
          <cell r="B317">
            <v>283</v>
          </cell>
          <cell r="C317" t="str">
            <v>Kusen Alumunium Warna 1.3 mm t=1,3 mm ( 4 " )</v>
          </cell>
          <cell r="D317" t="str">
            <v>m1</v>
          </cell>
          <cell r="E317">
            <v>47500</v>
          </cell>
        </row>
        <row r="318">
          <cell r="A318" t="str">
            <v>BP38</v>
          </cell>
          <cell r="B318">
            <v>284</v>
          </cell>
          <cell r="C318" t="str">
            <v xml:space="preserve">Daun Jendela Alumunium Natural ( Tanpa Kaca dan accessories ) </v>
          </cell>
          <cell r="D318" t="str">
            <v>m²</v>
          </cell>
          <cell r="E318">
            <v>10850</v>
          </cell>
        </row>
        <row r="319">
          <cell r="A319" t="str">
            <v>BP39</v>
          </cell>
          <cell r="B319">
            <v>285</v>
          </cell>
          <cell r="C319" t="str">
            <v>Daun Jendela Alumunium Warna ( Tanpa Kaca dan accessories )</v>
          </cell>
          <cell r="D319" t="str">
            <v>m²</v>
          </cell>
          <cell r="E319">
            <v>16000</v>
          </cell>
        </row>
        <row r="320">
          <cell r="A320" t="str">
            <v>BP40</v>
          </cell>
          <cell r="B320">
            <v>286</v>
          </cell>
          <cell r="C320" t="str">
            <v>Daun Pintu Alumunium Natural ( tanpa kaca dan accessories )</v>
          </cell>
          <cell r="D320" t="str">
            <v>m²</v>
          </cell>
          <cell r="E320">
            <v>39000</v>
          </cell>
        </row>
        <row r="321">
          <cell r="A321" t="str">
            <v>BP41</v>
          </cell>
          <cell r="B321">
            <v>287</v>
          </cell>
          <cell r="C321" t="str">
            <v>Daun Pintu Alumunium Warna ( tanpa kaca dan accessories )</v>
          </cell>
          <cell r="D321" t="str">
            <v>m²</v>
          </cell>
          <cell r="E321">
            <v>52000</v>
          </cell>
        </row>
        <row r="322">
          <cell r="A322" t="str">
            <v>BP42</v>
          </cell>
          <cell r="B322">
            <v>288</v>
          </cell>
          <cell r="C322" t="str">
            <v xml:space="preserve">Handle Alumunium ( Tarikan Pintu Alumunium ) </v>
          </cell>
          <cell r="D322" t="str">
            <v>bh</v>
          </cell>
          <cell r="E322">
            <v>50000</v>
          </cell>
        </row>
        <row r="323">
          <cell r="A323" t="str">
            <v>BP43</v>
          </cell>
          <cell r="B323">
            <v>289</v>
          </cell>
          <cell r="C323" t="str">
            <v xml:space="preserve">Kait Angin alumunium </v>
          </cell>
          <cell r="D323" t="str">
            <v>ps</v>
          </cell>
          <cell r="E323">
            <v>60000</v>
          </cell>
        </row>
        <row r="324">
          <cell r="A324" t="str">
            <v>BP44</v>
          </cell>
          <cell r="B324">
            <v>290</v>
          </cell>
          <cell r="C324" t="str">
            <v xml:space="preserve">Karet Asisoris Kusen / Pintu Alumunium </v>
          </cell>
          <cell r="D324" t="str">
            <v>m1</v>
          </cell>
          <cell r="E324">
            <v>3000</v>
          </cell>
        </row>
        <row r="325">
          <cell r="A325" t="str">
            <v>BP45</v>
          </cell>
          <cell r="B325">
            <v>291</v>
          </cell>
          <cell r="C325" t="str">
            <v>Seng Plat BJLS 30 dia. 60 cm  ( 100 m1 )</v>
          </cell>
          <cell r="D325" t="str">
            <v>m1</v>
          </cell>
          <cell r="E325">
            <v>6500</v>
          </cell>
        </row>
        <row r="326">
          <cell r="A326" t="str">
            <v>BP46</v>
          </cell>
          <cell r="B326">
            <v>292</v>
          </cell>
          <cell r="C326" t="str">
            <v>Seng Plat BJLS 30 dia. 90 cm ( 100 m1 )</v>
          </cell>
          <cell r="D326" t="str">
            <v>m1</v>
          </cell>
          <cell r="E326">
            <v>9500</v>
          </cell>
        </row>
        <row r="327">
          <cell r="A327" t="str">
            <v>BP47</v>
          </cell>
          <cell r="B327">
            <v>293</v>
          </cell>
          <cell r="C327" t="str">
            <v>Plat Besi Tipis 1 mm</v>
          </cell>
          <cell r="D327" t="str">
            <v>kg</v>
          </cell>
          <cell r="E327">
            <v>7000</v>
          </cell>
        </row>
        <row r="328">
          <cell r="A328" t="str">
            <v>BP48</v>
          </cell>
          <cell r="B328">
            <v>294</v>
          </cell>
          <cell r="C328" t="str">
            <v>Plat Besi Tipis 0.5 mm</v>
          </cell>
          <cell r="D328" t="str">
            <v>kg</v>
          </cell>
          <cell r="E328">
            <v>7500</v>
          </cell>
        </row>
        <row r="329">
          <cell r="A329" t="str">
            <v>BP49</v>
          </cell>
          <cell r="B329">
            <v>295</v>
          </cell>
          <cell r="C329" t="str">
            <v xml:space="preserve">Plat Besi 2 mm s/d 5 mm </v>
          </cell>
          <cell r="D329" t="str">
            <v>kg</v>
          </cell>
          <cell r="E329">
            <v>6000</v>
          </cell>
        </row>
        <row r="330">
          <cell r="A330" t="str">
            <v>BP50</v>
          </cell>
          <cell r="B330">
            <v>296</v>
          </cell>
          <cell r="C330" t="str">
            <v xml:space="preserve">Plat Besi 6 mm s/d 10 mm </v>
          </cell>
          <cell r="D330" t="str">
            <v>kg</v>
          </cell>
          <cell r="E330">
            <v>6000</v>
          </cell>
        </row>
        <row r="331">
          <cell r="A331" t="str">
            <v>BP51</v>
          </cell>
          <cell r="B331">
            <v>297</v>
          </cell>
          <cell r="C331" t="str">
            <v>Plat Besi 10 mm Ke atas</v>
          </cell>
          <cell r="D331" t="str">
            <v>kg</v>
          </cell>
          <cell r="E331">
            <v>6000</v>
          </cell>
        </row>
        <row r="332">
          <cell r="A332" t="str">
            <v>BP52</v>
          </cell>
          <cell r="B332">
            <v>298</v>
          </cell>
          <cell r="C332" t="str">
            <v>Lem Kuning (aibond)</v>
          </cell>
          <cell r="D332" t="str">
            <v>kg</v>
          </cell>
          <cell r="E332">
            <v>12500</v>
          </cell>
        </row>
        <row r="333">
          <cell r="A333" t="str">
            <v>BP53</v>
          </cell>
          <cell r="B333">
            <v>299</v>
          </cell>
          <cell r="C333" t="str">
            <v>Lem Fox</v>
          </cell>
          <cell r="D333" t="str">
            <v>bh</v>
          </cell>
          <cell r="E333">
            <v>4680</v>
          </cell>
        </row>
        <row r="335">
          <cell r="C335" t="str">
            <v>I.  BAHAN  KACA</v>
          </cell>
        </row>
        <row r="336">
          <cell r="A336" t="str">
            <v>BR01</v>
          </cell>
          <cell r="B336">
            <v>300</v>
          </cell>
          <cell r="C336" t="str">
            <v xml:space="preserve">Kaca Polos 2 mm </v>
          </cell>
          <cell r="D336" t="str">
            <v>m²</v>
          </cell>
          <cell r="E336">
            <v>24080</v>
          </cell>
        </row>
        <row r="337">
          <cell r="A337" t="str">
            <v>BR02</v>
          </cell>
          <cell r="B337">
            <v>301</v>
          </cell>
          <cell r="C337" t="str">
            <v xml:space="preserve">Kaca Polos 3 mm </v>
          </cell>
          <cell r="D337" t="str">
            <v>m²</v>
          </cell>
          <cell r="E337">
            <v>24500</v>
          </cell>
        </row>
        <row r="338">
          <cell r="A338" t="str">
            <v>BR03</v>
          </cell>
          <cell r="B338">
            <v>302</v>
          </cell>
          <cell r="C338" t="str">
            <v xml:space="preserve">Kaca Polos 5 mm </v>
          </cell>
          <cell r="D338" t="str">
            <v>m²</v>
          </cell>
          <cell r="E338">
            <v>48000</v>
          </cell>
        </row>
        <row r="339">
          <cell r="A339" t="str">
            <v>BR04</v>
          </cell>
          <cell r="B339">
            <v>303</v>
          </cell>
          <cell r="C339" t="str">
            <v>Kaca Rayband 5 mm ( ASAHI )</v>
          </cell>
          <cell r="D339" t="str">
            <v>m²</v>
          </cell>
          <cell r="E339">
            <v>70000</v>
          </cell>
        </row>
        <row r="340">
          <cell r="A340" t="str">
            <v>BR05</v>
          </cell>
          <cell r="B340">
            <v>304</v>
          </cell>
          <cell r="C340" t="str">
            <v>Kaca Rayband 8 mm ( ASAHI )</v>
          </cell>
          <cell r="D340" t="str">
            <v>m²</v>
          </cell>
          <cell r="E340">
            <v>200000</v>
          </cell>
        </row>
        <row r="341">
          <cell r="A341" t="str">
            <v>BR06</v>
          </cell>
          <cell r="B341">
            <v>305</v>
          </cell>
          <cell r="C341" t="str">
            <v>Kaca Rayband 12 mm ( ASAHI )</v>
          </cell>
          <cell r="D341" t="str">
            <v>m²</v>
          </cell>
          <cell r="E341">
            <v>325000</v>
          </cell>
        </row>
        <row r="342">
          <cell r="A342" t="str">
            <v>BR07</v>
          </cell>
          <cell r="B342">
            <v>306</v>
          </cell>
          <cell r="C342" t="str">
            <v>Kaca Patri Lokal Terpasang ( ASAHI )</v>
          </cell>
          <cell r="D342" t="str">
            <v>m²</v>
          </cell>
          <cell r="E342">
            <v>525000</v>
          </cell>
        </row>
        <row r="343">
          <cell r="A343" t="str">
            <v>BR08</v>
          </cell>
          <cell r="B343">
            <v>307</v>
          </cell>
          <cell r="C343" t="str">
            <v xml:space="preserve">Kaca Patri EX Luar negeri  terpasang </v>
          </cell>
          <cell r="D343" t="str">
            <v>m²</v>
          </cell>
          <cell r="E343">
            <v>2150000</v>
          </cell>
        </row>
        <row r="344">
          <cell r="A344" t="str">
            <v>BR09</v>
          </cell>
          <cell r="B344">
            <v>308</v>
          </cell>
          <cell r="C344" t="str">
            <v xml:space="preserve">Kaca 6 mm Gravver </v>
          </cell>
          <cell r="D344" t="str">
            <v>m²</v>
          </cell>
          <cell r="E344">
            <v>880000</v>
          </cell>
        </row>
        <row r="345">
          <cell r="A345" t="str">
            <v>BR09'</v>
          </cell>
          <cell r="B345">
            <v>309</v>
          </cell>
          <cell r="C345" t="str">
            <v>Kaca Polos Tebal 3 mm</v>
          </cell>
          <cell r="D345" t="str">
            <v>m²</v>
          </cell>
          <cell r="E345">
            <v>24500</v>
          </cell>
        </row>
        <row r="346">
          <cell r="A346" t="str">
            <v>BR09"</v>
          </cell>
          <cell r="B346">
            <v>310</v>
          </cell>
          <cell r="C346" t="str">
            <v>Kaca Polos Tebal 5 mm</v>
          </cell>
          <cell r="D346" t="str">
            <v>m²</v>
          </cell>
          <cell r="E346">
            <v>41000</v>
          </cell>
        </row>
        <row r="347">
          <cell r="A347" t="str">
            <v>BR10</v>
          </cell>
          <cell r="B347">
            <v>311</v>
          </cell>
          <cell r="C347" t="str">
            <v xml:space="preserve">Glass Block  DN  20 x 20 </v>
          </cell>
          <cell r="D347" t="str">
            <v>bh</v>
          </cell>
          <cell r="E347">
            <v>15580</v>
          </cell>
        </row>
        <row r="348">
          <cell r="A348" t="str">
            <v>BR11</v>
          </cell>
          <cell r="B348">
            <v>312</v>
          </cell>
          <cell r="C348" t="str">
            <v>Glass Block  DN  20 x 20 Ex LN</v>
          </cell>
          <cell r="D348" t="str">
            <v>bh</v>
          </cell>
          <cell r="E348">
            <v>50000</v>
          </cell>
        </row>
        <row r="350">
          <cell r="C350" t="str">
            <v>J. BAHAN PAKU DAN MUR BAUT</v>
          </cell>
        </row>
        <row r="351">
          <cell r="A351" t="str">
            <v>BS01</v>
          </cell>
          <cell r="B351">
            <v>313</v>
          </cell>
          <cell r="C351" t="str">
            <v>Paku 1 cm s/d 3 cm</v>
          </cell>
          <cell r="D351" t="str">
            <v>kg</v>
          </cell>
          <cell r="E351">
            <v>5000</v>
          </cell>
        </row>
        <row r="352">
          <cell r="A352" t="str">
            <v>BS02</v>
          </cell>
          <cell r="B352">
            <v>314</v>
          </cell>
          <cell r="C352" t="str">
            <v>Paku 4 cm s/d 7 cm</v>
          </cell>
          <cell r="D352" t="str">
            <v>kg</v>
          </cell>
          <cell r="E352">
            <v>4500</v>
          </cell>
        </row>
        <row r="353">
          <cell r="A353" t="str">
            <v>BS03</v>
          </cell>
          <cell r="B353">
            <v>315</v>
          </cell>
          <cell r="C353" t="str">
            <v>Paku 8 cm s/d 12 cm</v>
          </cell>
          <cell r="D353" t="str">
            <v>kg</v>
          </cell>
          <cell r="E353">
            <v>4500</v>
          </cell>
        </row>
        <row r="354">
          <cell r="B354">
            <v>316</v>
          </cell>
          <cell r="C354" t="str">
            <v>Paku 2 cm s/d 5 cm /Paku Usuk</v>
          </cell>
          <cell r="D354" t="str">
            <v>kg</v>
          </cell>
          <cell r="E354">
            <v>4500</v>
          </cell>
        </row>
        <row r="355">
          <cell r="B355">
            <v>317</v>
          </cell>
          <cell r="C355" t="str">
            <v>Paku 1/2 cm s/d 1 cm /Paku Reng</v>
          </cell>
          <cell r="D355" t="str">
            <v>kg</v>
          </cell>
          <cell r="E355">
            <v>6500</v>
          </cell>
        </row>
        <row r="356">
          <cell r="B356">
            <v>318</v>
          </cell>
          <cell r="C356" t="str">
            <v>Paku Baja Jembatan *M166</v>
          </cell>
          <cell r="D356" t="str">
            <v>kg</v>
          </cell>
          <cell r="E356">
            <v>10300</v>
          </cell>
        </row>
        <row r="357">
          <cell r="A357" t="str">
            <v>BS04</v>
          </cell>
          <cell r="B357">
            <v>319</v>
          </cell>
          <cell r="C357" t="str">
            <v>Paku Beton 2 cm s/d 5 cm</v>
          </cell>
          <cell r="D357" t="str">
            <v>kg</v>
          </cell>
          <cell r="E357">
            <v>20000</v>
          </cell>
        </row>
        <row r="358">
          <cell r="A358" t="str">
            <v>BS05</v>
          </cell>
          <cell r="B358">
            <v>320</v>
          </cell>
          <cell r="C358" t="str">
            <v>Paku Kait Lengkap</v>
          </cell>
          <cell r="D358" t="str">
            <v>bh</v>
          </cell>
          <cell r="E358">
            <v>500</v>
          </cell>
        </row>
        <row r="359">
          <cell r="A359" t="str">
            <v>BS06</v>
          </cell>
          <cell r="B359">
            <v>321</v>
          </cell>
          <cell r="C359" t="str">
            <v>Paku Cacing</v>
          </cell>
          <cell r="D359" t="str">
            <v>kg</v>
          </cell>
          <cell r="E359">
            <v>12500</v>
          </cell>
        </row>
        <row r="360">
          <cell r="B360" t="str">
            <v>1</v>
          </cell>
          <cell r="C360" t="str">
            <v>2</v>
          </cell>
          <cell r="D360" t="str">
            <v>3</v>
          </cell>
          <cell r="E360" t="str">
            <v>4</v>
          </cell>
        </row>
        <row r="361">
          <cell r="B361">
            <v>322</v>
          </cell>
          <cell r="C361" t="str">
            <v>Paku Seng/Paku Asbes</v>
          </cell>
          <cell r="D361" t="str">
            <v>kg</v>
          </cell>
          <cell r="E361">
            <v>15000</v>
          </cell>
        </row>
        <row r="362">
          <cell r="B362">
            <v>323</v>
          </cell>
          <cell r="C362" t="str">
            <v>Paku Skrup</v>
          </cell>
          <cell r="D362" t="str">
            <v>kg</v>
          </cell>
          <cell r="E362">
            <v>700</v>
          </cell>
        </row>
        <row r="363">
          <cell r="A363" t="str">
            <v>BS07</v>
          </cell>
          <cell r="B363">
            <v>324</v>
          </cell>
          <cell r="C363" t="str">
            <v>Besi Beugel kuda - kuda</v>
          </cell>
          <cell r="D363" t="str">
            <v>kg</v>
          </cell>
          <cell r="E363">
            <v>8000</v>
          </cell>
        </row>
        <row r="364">
          <cell r="A364" t="str">
            <v>BS08</v>
          </cell>
          <cell r="B364">
            <v>325</v>
          </cell>
          <cell r="C364" t="str">
            <v>Duk Angker</v>
          </cell>
          <cell r="D364" t="str">
            <v>kg</v>
          </cell>
          <cell r="E364">
            <v>8000</v>
          </cell>
        </row>
        <row r="365">
          <cell r="A365" t="str">
            <v>BS09</v>
          </cell>
          <cell r="B365">
            <v>326</v>
          </cell>
          <cell r="C365" t="str">
            <v>Angker Mur Baut dia.19 / panjang 60 cm</v>
          </cell>
          <cell r="D365" t="str">
            <v>bh</v>
          </cell>
          <cell r="E365">
            <v>20000</v>
          </cell>
        </row>
        <row r="366">
          <cell r="A366" t="str">
            <v>BS10</v>
          </cell>
          <cell r="B366">
            <v>327</v>
          </cell>
          <cell r="C366" t="str">
            <v>Mur Baut HTB dia. 19 s/d 16 (5 cm)</v>
          </cell>
          <cell r="D366" t="str">
            <v>bh</v>
          </cell>
          <cell r="E366">
            <v>3500</v>
          </cell>
        </row>
        <row r="367">
          <cell r="A367" t="str">
            <v>BS11</v>
          </cell>
          <cell r="B367">
            <v>328</v>
          </cell>
          <cell r="C367" t="str">
            <v>Mur Baut Biasa dia.19 s/d 16 (5 cm)</v>
          </cell>
          <cell r="D367" t="str">
            <v>bh</v>
          </cell>
          <cell r="E367">
            <v>3000</v>
          </cell>
        </row>
        <row r="368">
          <cell r="A368" t="str">
            <v>BS12</v>
          </cell>
          <cell r="B368">
            <v>329</v>
          </cell>
          <cell r="C368" t="str">
            <v>Piser dia. 12 s/d 20 cm</v>
          </cell>
          <cell r="D368" t="str">
            <v>bh</v>
          </cell>
          <cell r="E368">
            <v>2500</v>
          </cell>
        </row>
        <row r="370">
          <cell r="C370" t="str">
            <v>K. BAHAN PERPIPAAN</v>
          </cell>
          <cell r="D370" t="str">
            <v>1.²</v>
          </cell>
        </row>
        <row r="371">
          <cell r="A371" t="str">
            <v>BT01</v>
          </cell>
          <cell r="B371">
            <v>330</v>
          </cell>
          <cell r="C371" t="str">
            <v>Besi Pipa untuk Hydrant BSP Ø  1"</v>
          </cell>
          <cell r="D371" t="str">
            <v>bt</v>
          </cell>
          <cell r="E371">
            <v>61420</v>
          </cell>
        </row>
        <row r="372">
          <cell r="A372" t="str">
            <v>BT02</v>
          </cell>
          <cell r="B372">
            <v>331</v>
          </cell>
          <cell r="C372" t="str">
            <v>Besi Pipa untuk Hydrant BSP Ø  1,25"</v>
          </cell>
          <cell r="D372" t="str">
            <v>bt</v>
          </cell>
          <cell r="E372">
            <v>64780</v>
          </cell>
        </row>
        <row r="373">
          <cell r="A373" t="str">
            <v>BT03</v>
          </cell>
          <cell r="B373">
            <v>332</v>
          </cell>
          <cell r="C373" t="str">
            <v>Besi Pipa untuk Hydrant BSP Ø  1,5"</v>
          </cell>
          <cell r="D373" t="str">
            <v>bt</v>
          </cell>
          <cell r="E373">
            <v>70380</v>
          </cell>
        </row>
        <row r="374">
          <cell r="A374" t="str">
            <v>BT04</v>
          </cell>
          <cell r="B374">
            <v>333</v>
          </cell>
          <cell r="C374" t="str">
            <v>Besi Pipa untuk Hydrant BSP Ø 2"</v>
          </cell>
          <cell r="D374" t="str">
            <v>bt</v>
          </cell>
          <cell r="E374">
            <v>81580</v>
          </cell>
        </row>
        <row r="375">
          <cell r="A375" t="str">
            <v>BT05</v>
          </cell>
          <cell r="B375">
            <v>334</v>
          </cell>
          <cell r="C375" t="str">
            <v>Besi Pipa untuk Hydrant BSP Ø 2,5"</v>
          </cell>
          <cell r="D375" t="str">
            <v>bt</v>
          </cell>
          <cell r="E375">
            <v>250000</v>
          </cell>
        </row>
        <row r="376">
          <cell r="A376" t="str">
            <v>BT06</v>
          </cell>
          <cell r="B376">
            <v>335</v>
          </cell>
          <cell r="C376" t="str">
            <v>Besi Pipa untuk Hydrant BSP Ø  3"</v>
          </cell>
          <cell r="D376" t="str">
            <v>bt</v>
          </cell>
          <cell r="E376">
            <v>345500</v>
          </cell>
        </row>
        <row r="377">
          <cell r="A377" t="str">
            <v>BT07</v>
          </cell>
          <cell r="B377">
            <v>336</v>
          </cell>
          <cell r="C377" t="str">
            <v>Besi Pipa untuk Hydrant BSP Ø  4"</v>
          </cell>
          <cell r="D377" t="str">
            <v>bt</v>
          </cell>
          <cell r="E377">
            <v>489500</v>
          </cell>
        </row>
        <row r="378">
          <cell r="A378" t="str">
            <v>BT08</v>
          </cell>
          <cell r="B378">
            <v>337</v>
          </cell>
          <cell r="C378" t="str">
            <v>Besi Pipa untuk Hydrant BSP Ø  6"</v>
          </cell>
          <cell r="D378" t="str">
            <v>bt</v>
          </cell>
          <cell r="E378">
            <v>810000</v>
          </cell>
        </row>
        <row r="379">
          <cell r="A379" t="str">
            <v>BT08'</v>
          </cell>
          <cell r="B379">
            <v>338</v>
          </cell>
          <cell r="C379" t="str">
            <v xml:space="preserve">Hydrant </v>
          </cell>
          <cell r="D379" t="str">
            <v>bh</v>
          </cell>
          <cell r="E379">
            <v>154380</v>
          </cell>
        </row>
        <row r="380">
          <cell r="A380" t="str">
            <v>BT09</v>
          </cell>
          <cell r="B380">
            <v>339</v>
          </cell>
          <cell r="C380" t="str">
            <v xml:space="preserve">Besi Pipa Hitam Ø 1" t=2 mm </v>
          </cell>
          <cell r="D380" t="str">
            <v>bt</v>
          </cell>
          <cell r="E380">
            <v>54500</v>
          </cell>
        </row>
        <row r="381">
          <cell r="A381" t="str">
            <v>BT10</v>
          </cell>
          <cell r="B381">
            <v>340</v>
          </cell>
          <cell r="C381" t="str">
            <v xml:space="preserve">Besi Pipa Hitam Ø 2" t=2 mm   </v>
          </cell>
          <cell r="D381" t="str">
            <v>bt</v>
          </cell>
          <cell r="E381">
            <v>98000</v>
          </cell>
        </row>
        <row r="382">
          <cell r="A382" t="str">
            <v>BT11</v>
          </cell>
          <cell r="B382">
            <v>341</v>
          </cell>
          <cell r="C382" t="str">
            <v xml:space="preserve">Besi Pipa Hitam Ø 3" t=2 mm </v>
          </cell>
          <cell r="D382" t="str">
            <v>bt</v>
          </cell>
          <cell r="E382">
            <v>175000</v>
          </cell>
        </row>
        <row r="383">
          <cell r="A383" t="str">
            <v>BT12</v>
          </cell>
          <cell r="B383">
            <v>342</v>
          </cell>
          <cell r="C383" t="str">
            <v xml:space="preserve">Besi Pipa Hitam Ø 4" t=2 mm  </v>
          </cell>
          <cell r="D383" t="str">
            <v>bt</v>
          </cell>
          <cell r="E383">
            <v>225000</v>
          </cell>
        </row>
        <row r="384">
          <cell r="A384" t="str">
            <v>BT13</v>
          </cell>
          <cell r="B384">
            <v>343</v>
          </cell>
          <cell r="C384" t="str">
            <v>Besi Pipa Hitam Ø 6" t=2 mm</v>
          </cell>
          <cell r="D384" t="str">
            <v>bt</v>
          </cell>
          <cell r="E384">
            <v>300000</v>
          </cell>
        </row>
        <row r="385">
          <cell r="A385" t="str">
            <v>BT14</v>
          </cell>
          <cell r="B385">
            <v>344</v>
          </cell>
          <cell r="C385" t="str">
            <v>Pipa GIP Medium A Ø 1/2"  ( 6 m1 )</v>
          </cell>
          <cell r="D385" t="str">
            <v>bt</v>
          </cell>
          <cell r="E385">
            <v>55000</v>
          </cell>
        </row>
        <row r="386">
          <cell r="A386" t="str">
            <v>BT15</v>
          </cell>
          <cell r="B386">
            <v>345</v>
          </cell>
          <cell r="C386" t="str">
            <v>Pipa GIP Medium A Ø 3/4"  ( 6 m1 )</v>
          </cell>
          <cell r="D386" t="str">
            <v>bt</v>
          </cell>
          <cell r="E386">
            <v>62500</v>
          </cell>
        </row>
        <row r="387">
          <cell r="A387" t="str">
            <v>BT16</v>
          </cell>
          <cell r="B387">
            <v>346</v>
          </cell>
          <cell r="C387" t="str">
            <v>Pipa GIP Medium A Ø 1"   ( 6 m1 )</v>
          </cell>
          <cell r="D387" t="str">
            <v>bt</v>
          </cell>
          <cell r="E387">
            <v>93000</v>
          </cell>
        </row>
        <row r="388">
          <cell r="A388" t="str">
            <v>BT17</v>
          </cell>
          <cell r="B388">
            <v>347</v>
          </cell>
          <cell r="C388" t="str">
            <v>Pipa GIP Medium A Ø 1 1/4"  ( 6 m1 )</v>
          </cell>
          <cell r="D388" t="str">
            <v>bt</v>
          </cell>
          <cell r="E388">
            <v>116000</v>
          </cell>
        </row>
        <row r="389">
          <cell r="A389" t="str">
            <v>BT18</v>
          </cell>
          <cell r="B389">
            <v>348</v>
          </cell>
          <cell r="C389" t="str">
            <v>Pipa GIP Medium A Ø 1 1/2" ( 6 m1 )</v>
          </cell>
          <cell r="D389" t="str">
            <v>bt</v>
          </cell>
          <cell r="E389">
            <v>139650</v>
          </cell>
        </row>
        <row r="390">
          <cell r="A390" t="str">
            <v>BT19</v>
          </cell>
          <cell r="B390">
            <v>349</v>
          </cell>
          <cell r="C390" t="str">
            <v>Pipa GIP Medium A Ø 1 3/4"( 6 m1 )</v>
          </cell>
          <cell r="D390" t="str">
            <v>bt</v>
          </cell>
          <cell r="E390">
            <v>170000</v>
          </cell>
        </row>
        <row r="391">
          <cell r="A391" t="str">
            <v>BT20</v>
          </cell>
          <cell r="B391">
            <v>350</v>
          </cell>
          <cell r="C391" t="str">
            <v>Pipa GIP Medium A Ø 2"  ( 6 m1 )</v>
          </cell>
          <cell r="D391" t="str">
            <v>bt</v>
          </cell>
          <cell r="E391">
            <v>210000</v>
          </cell>
        </row>
        <row r="392">
          <cell r="A392" t="str">
            <v>BT21</v>
          </cell>
          <cell r="B392">
            <v>351</v>
          </cell>
          <cell r="C392" t="str">
            <v>Pipa GIP Medium A Ø 2 1/2" ( 6 m1 )</v>
          </cell>
          <cell r="D392" t="str">
            <v>bt</v>
          </cell>
          <cell r="E392">
            <v>279500</v>
          </cell>
        </row>
        <row r="393">
          <cell r="A393" t="str">
            <v>BT22</v>
          </cell>
          <cell r="B393">
            <v>352</v>
          </cell>
          <cell r="C393" t="str">
            <v>Pipa GIP Medium A Ø 3"  ( 6 m1 )</v>
          </cell>
          <cell r="D393" t="str">
            <v>bt</v>
          </cell>
          <cell r="E393">
            <v>340000</v>
          </cell>
        </row>
        <row r="394">
          <cell r="A394" t="str">
            <v>BT23</v>
          </cell>
          <cell r="B394">
            <v>353</v>
          </cell>
          <cell r="C394" t="str">
            <v>Pipa GIP Medium A Ø 4"  ( 6 m1 )</v>
          </cell>
          <cell r="D394" t="str">
            <v>bt</v>
          </cell>
          <cell r="E394">
            <v>448000</v>
          </cell>
        </row>
        <row r="395">
          <cell r="A395" t="str">
            <v>BT24</v>
          </cell>
          <cell r="B395">
            <v>354</v>
          </cell>
          <cell r="C395" t="str">
            <v>Macam2 Sambungan GIP Ø 1/2"</v>
          </cell>
          <cell r="D395" t="str">
            <v>bh</v>
          </cell>
          <cell r="E395">
            <v>3000</v>
          </cell>
        </row>
        <row r="396">
          <cell r="A396" t="str">
            <v>BT25</v>
          </cell>
          <cell r="B396">
            <v>355</v>
          </cell>
          <cell r="C396" t="str">
            <v>Macam2 Sambungan GIP Ø 3/4"</v>
          </cell>
          <cell r="D396" t="str">
            <v>bh</v>
          </cell>
          <cell r="E396">
            <v>3900</v>
          </cell>
        </row>
        <row r="397">
          <cell r="A397" t="str">
            <v>BT26</v>
          </cell>
          <cell r="B397">
            <v>356</v>
          </cell>
          <cell r="C397" t="str">
            <v>Macam2 Sambungan GIP Ø 1"</v>
          </cell>
          <cell r="D397" t="str">
            <v>bh</v>
          </cell>
          <cell r="E397">
            <v>6000</v>
          </cell>
        </row>
        <row r="398">
          <cell r="A398" t="str">
            <v>BT27</v>
          </cell>
          <cell r="B398">
            <v>357</v>
          </cell>
          <cell r="C398" t="str">
            <v>Macam2 Sambungan GIP Ø 1 1/4"</v>
          </cell>
          <cell r="D398" t="str">
            <v>bh</v>
          </cell>
          <cell r="E398">
            <v>7500</v>
          </cell>
        </row>
        <row r="399">
          <cell r="A399" t="str">
            <v>BT28</v>
          </cell>
          <cell r="B399">
            <v>358</v>
          </cell>
          <cell r="C399" t="str">
            <v>Macam2 Sambungan GIP Ø 11/2"</v>
          </cell>
          <cell r="D399" t="str">
            <v>bh</v>
          </cell>
          <cell r="E399">
            <v>8500</v>
          </cell>
        </row>
        <row r="400">
          <cell r="A400" t="str">
            <v>BT29</v>
          </cell>
          <cell r="B400">
            <v>359</v>
          </cell>
          <cell r="C400" t="str">
            <v>Macam2 Sambungan GIP Ø 13/4"</v>
          </cell>
          <cell r="D400" t="str">
            <v>bh</v>
          </cell>
          <cell r="E400">
            <v>12600</v>
          </cell>
        </row>
        <row r="401">
          <cell r="A401" t="str">
            <v>BT30</v>
          </cell>
          <cell r="B401">
            <v>360</v>
          </cell>
          <cell r="C401" t="str">
            <v>Macam2 Sambungan GIP Ø 2"</v>
          </cell>
          <cell r="D401" t="str">
            <v>bh</v>
          </cell>
          <cell r="E401">
            <v>17500</v>
          </cell>
        </row>
        <row r="402">
          <cell r="A402" t="str">
            <v>BT31</v>
          </cell>
          <cell r="B402">
            <v>361</v>
          </cell>
          <cell r="C402" t="str">
            <v>Macam2 Sambungan GIP Ø 2 1/2"</v>
          </cell>
          <cell r="D402" t="str">
            <v>bh</v>
          </cell>
          <cell r="E402">
            <v>25000</v>
          </cell>
        </row>
        <row r="403">
          <cell r="A403" t="str">
            <v>BT32</v>
          </cell>
          <cell r="B403">
            <v>362</v>
          </cell>
          <cell r="C403" t="str">
            <v>Macam2 Sambungan GIP Ø 3"</v>
          </cell>
          <cell r="D403" t="str">
            <v>bh</v>
          </cell>
          <cell r="E403">
            <v>30000</v>
          </cell>
        </row>
        <row r="404">
          <cell r="A404" t="str">
            <v>BT33</v>
          </cell>
          <cell r="B404">
            <v>363</v>
          </cell>
          <cell r="C404" t="str">
            <v>Macam2 Sambungan GIP Ø 4"</v>
          </cell>
          <cell r="D404" t="str">
            <v>bh</v>
          </cell>
          <cell r="E404">
            <v>35000</v>
          </cell>
        </row>
        <row r="405">
          <cell r="A405" t="str">
            <v>BT34</v>
          </cell>
          <cell r="B405">
            <v>364</v>
          </cell>
          <cell r="C405" t="str">
            <v xml:space="preserve">Pipa PVC RUCIKA type AW  Ø 1/2" </v>
          </cell>
          <cell r="D405" t="str">
            <v>bt</v>
          </cell>
          <cell r="E405">
            <v>16000</v>
          </cell>
        </row>
        <row r="406">
          <cell r="A406" t="str">
            <v>BT35</v>
          </cell>
          <cell r="B406">
            <v>365</v>
          </cell>
          <cell r="C406" t="str">
            <v xml:space="preserve">Pipa PVC RUCIKA type AW    Ø 3/4" </v>
          </cell>
          <cell r="D406" t="str">
            <v>bt</v>
          </cell>
          <cell r="E406">
            <v>22500</v>
          </cell>
        </row>
        <row r="407">
          <cell r="A407" t="str">
            <v>BT36</v>
          </cell>
          <cell r="B407">
            <v>366</v>
          </cell>
          <cell r="C407" t="str">
            <v xml:space="preserve">Pipa PVC RUCIKA type AW    Ø 1" </v>
          </cell>
          <cell r="D407" t="str">
            <v>bt</v>
          </cell>
          <cell r="E407">
            <v>28000</v>
          </cell>
        </row>
        <row r="408">
          <cell r="A408" t="str">
            <v>BT37</v>
          </cell>
          <cell r="B408">
            <v>367</v>
          </cell>
          <cell r="C408" t="str">
            <v xml:space="preserve">Pipa PVC RUCIKA type AW    Ø 1 1/4" </v>
          </cell>
          <cell r="D408" t="str">
            <v>bt</v>
          </cell>
          <cell r="E408">
            <v>39000</v>
          </cell>
        </row>
        <row r="409">
          <cell r="A409" t="str">
            <v>BT38</v>
          </cell>
          <cell r="B409">
            <v>368</v>
          </cell>
          <cell r="C409" t="str">
            <v xml:space="preserve">Pipa PVC RUCIKA type AW    Ø 1 1/2" </v>
          </cell>
          <cell r="D409" t="str">
            <v>bt</v>
          </cell>
          <cell r="E409">
            <v>49000</v>
          </cell>
        </row>
        <row r="410">
          <cell r="A410" t="str">
            <v>BT39</v>
          </cell>
          <cell r="B410">
            <v>369</v>
          </cell>
          <cell r="C410" t="str">
            <v xml:space="preserve">Pipa PVC RUCIKA type AW    Ø 2" </v>
          </cell>
          <cell r="D410" t="str">
            <v>bt</v>
          </cell>
          <cell r="E410">
            <v>69000</v>
          </cell>
        </row>
        <row r="411">
          <cell r="B411" t="str">
            <v>1</v>
          </cell>
          <cell r="C411" t="str">
            <v>2</v>
          </cell>
          <cell r="D411" t="str">
            <v>3</v>
          </cell>
          <cell r="E411" t="str">
            <v>4</v>
          </cell>
        </row>
        <row r="412">
          <cell r="A412" t="str">
            <v>BT40</v>
          </cell>
          <cell r="B412">
            <v>370</v>
          </cell>
          <cell r="C412" t="str">
            <v xml:space="preserve">Pipa PVC RUCIKA type AW    Ø 2 1/2" </v>
          </cell>
          <cell r="D412" t="str">
            <v>bt</v>
          </cell>
          <cell r="E412">
            <v>88000</v>
          </cell>
        </row>
        <row r="413">
          <cell r="A413" t="str">
            <v>BT41</v>
          </cell>
          <cell r="B413">
            <v>371</v>
          </cell>
          <cell r="C413" t="str">
            <v xml:space="preserve">Pipa PVC RUCIKA type AW    Ø 3" </v>
          </cell>
          <cell r="D413" t="str">
            <v>bt</v>
          </cell>
          <cell r="E413">
            <v>132000</v>
          </cell>
        </row>
        <row r="414">
          <cell r="A414" t="str">
            <v>BT42</v>
          </cell>
          <cell r="B414">
            <v>372</v>
          </cell>
          <cell r="C414" t="str">
            <v xml:space="preserve">Pipa PVC RUCIKA type AW    Ø 4" </v>
          </cell>
          <cell r="D414" t="str">
            <v>bt</v>
          </cell>
          <cell r="E414">
            <v>205000</v>
          </cell>
        </row>
        <row r="415">
          <cell r="A415" t="str">
            <v>BT43</v>
          </cell>
          <cell r="B415">
            <v>373</v>
          </cell>
          <cell r="C415" t="str">
            <v xml:space="preserve">Pipa PVC RUCIKA type AW    Ø 6" </v>
          </cell>
          <cell r="D415" t="str">
            <v>bt</v>
          </cell>
          <cell r="E415">
            <v>395000</v>
          </cell>
        </row>
        <row r="416">
          <cell r="A416" t="str">
            <v>BT44</v>
          </cell>
          <cell r="B416">
            <v>374</v>
          </cell>
          <cell r="C416" t="str">
            <v xml:space="preserve">Pipa PVC RUCIKA type AW    Ø 8" </v>
          </cell>
          <cell r="D416" t="str">
            <v>bt</v>
          </cell>
          <cell r="E416">
            <v>575000</v>
          </cell>
        </row>
        <row r="417">
          <cell r="A417" t="str">
            <v>BT45</v>
          </cell>
          <cell r="B417">
            <v>375</v>
          </cell>
          <cell r="C417" t="str">
            <v>Pipa PVC  MASPION ABU Ø 1/2" (AW)</v>
          </cell>
          <cell r="D417" t="str">
            <v>bt</v>
          </cell>
          <cell r="E417">
            <v>9350</v>
          </cell>
        </row>
        <row r="418">
          <cell r="A418" t="str">
            <v>BT46</v>
          </cell>
          <cell r="B418">
            <v>376</v>
          </cell>
          <cell r="C418" t="str">
            <v>Pipa PVC  MASPION ABU Ø 3/4" (AW)</v>
          </cell>
          <cell r="D418" t="str">
            <v>bt</v>
          </cell>
          <cell r="E418">
            <v>12100</v>
          </cell>
        </row>
        <row r="419">
          <cell r="A419" t="str">
            <v>BT47</v>
          </cell>
          <cell r="B419">
            <v>377</v>
          </cell>
          <cell r="C419" t="str">
            <v>Pipa PVC  MASPION ABU Ø 1" (AW)</v>
          </cell>
          <cell r="D419" t="str">
            <v>bt</v>
          </cell>
          <cell r="E419">
            <v>16500</v>
          </cell>
        </row>
        <row r="420">
          <cell r="A420" t="str">
            <v>BT48</v>
          </cell>
          <cell r="B420">
            <v>378</v>
          </cell>
          <cell r="C420" t="str">
            <v>Pipa PVC  MASPION ABU Ø 1 1/4" (AW)</v>
          </cell>
          <cell r="D420" t="str">
            <v>bt</v>
          </cell>
          <cell r="E420">
            <v>23100</v>
          </cell>
        </row>
        <row r="421">
          <cell r="A421" t="str">
            <v>BT49</v>
          </cell>
          <cell r="B421">
            <v>379</v>
          </cell>
          <cell r="C421" t="str">
            <v>Pipa PVC  MASPION ABU Ø 1 1/2" (AW)</v>
          </cell>
          <cell r="D421" t="str">
            <v>bt</v>
          </cell>
          <cell r="E421">
            <v>29700</v>
          </cell>
        </row>
        <row r="422">
          <cell r="A422" t="str">
            <v>BT50</v>
          </cell>
          <cell r="B422">
            <v>380</v>
          </cell>
          <cell r="C422" t="str">
            <v>Pipa PVC  MASPION ABU Ø 2" (AW)</v>
          </cell>
          <cell r="D422" t="str">
            <v>bt</v>
          </cell>
          <cell r="E422">
            <v>51320</v>
          </cell>
        </row>
        <row r="423">
          <cell r="A423" t="str">
            <v>BT51</v>
          </cell>
          <cell r="B423">
            <v>381</v>
          </cell>
          <cell r="C423" t="str">
            <v>Pipa PVC  MASPION ABU Ø 2 1/2" (AW)</v>
          </cell>
          <cell r="D423" t="str">
            <v>bt</v>
          </cell>
          <cell r="E423">
            <v>61500</v>
          </cell>
        </row>
        <row r="424">
          <cell r="A424" t="str">
            <v>BT52</v>
          </cell>
          <cell r="B424">
            <v>382</v>
          </cell>
          <cell r="C424" t="str">
            <v>Pipa PVC  MASPION ABU Ø 3" (AW)</v>
          </cell>
          <cell r="D424" t="str">
            <v>bt</v>
          </cell>
          <cell r="E424">
            <v>113070</v>
          </cell>
        </row>
        <row r="425">
          <cell r="A425" t="str">
            <v>BT53</v>
          </cell>
          <cell r="B425">
            <v>383</v>
          </cell>
          <cell r="C425" t="str">
            <v>Pipa PVC  MASPION ABU Ø 4" (AW)</v>
          </cell>
          <cell r="D425" t="str">
            <v>bt</v>
          </cell>
          <cell r="E425">
            <v>150070</v>
          </cell>
        </row>
        <row r="426">
          <cell r="B426">
            <v>384</v>
          </cell>
          <cell r="C426" t="str">
            <v>Pipa PVC  MASPION ABU Ø 6" (AW)</v>
          </cell>
          <cell r="D426" t="str">
            <v>bt</v>
          </cell>
          <cell r="E426">
            <v>352570</v>
          </cell>
        </row>
        <row r="427">
          <cell r="B427">
            <v>385</v>
          </cell>
          <cell r="C427" t="str">
            <v>Pipa GI Diameter 0,5"</v>
          </cell>
          <cell r="D427" t="str">
            <v>bt</v>
          </cell>
          <cell r="E427">
            <v>44000</v>
          </cell>
        </row>
        <row r="428">
          <cell r="B428">
            <v>386</v>
          </cell>
          <cell r="C428" t="str">
            <v>Pipa GI Diameter 0,75"</v>
          </cell>
          <cell r="D428" t="str">
            <v>bt</v>
          </cell>
          <cell r="E428">
            <v>55000</v>
          </cell>
        </row>
        <row r="429">
          <cell r="B429">
            <v>387</v>
          </cell>
          <cell r="C429" t="str">
            <v>Pipa GI Diameter 1"</v>
          </cell>
          <cell r="D429" t="str">
            <v>bt</v>
          </cell>
          <cell r="E429">
            <v>77000</v>
          </cell>
        </row>
        <row r="430">
          <cell r="B430">
            <v>388</v>
          </cell>
          <cell r="C430" t="str">
            <v>Pipa GI Diameter 1,25"</v>
          </cell>
          <cell r="D430" t="str">
            <v>bt</v>
          </cell>
          <cell r="E430">
            <v>88000</v>
          </cell>
        </row>
        <row r="431">
          <cell r="B431">
            <v>389</v>
          </cell>
          <cell r="C431" t="str">
            <v>Pipa GI Diameter 1,5"</v>
          </cell>
          <cell r="D431" t="str">
            <v>bt</v>
          </cell>
          <cell r="E431">
            <v>110000</v>
          </cell>
        </row>
        <row r="432">
          <cell r="B432">
            <v>390</v>
          </cell>
          <cell r="C432" t="str">
            <v>Pipa GI Diameter 2"</v>
          </cell>
          <cell r="D432" t="str">
            <v>bt</v>
          </cell>
          <cell r="E432">
            <v>165000</v>
          </cell>
        </row>
        <row r="433">
          <cell r="B433">
            <v>391</v>
          </cell>
          <cell r="C433" t="str">
            <v>Pipa GI Diameter 2,5"</v>
          </cell>
          <cell r="D433" t="str">
            <v>bt</v>
          </cell>
          <cell r="E433">
            <v>220000</v>
          </cell>
        </row>
        <row r="434">
          <cell r="B434">
            <v>392</v>
          </cell>
          <cell r="C434" t="str">
            <v>Pipa GI Diameter 3"</v>
          </cell>
          <cell r="D434" t="str">
            <v>bt</v>
          </cell>
          <cell r="E434">
            <v>302500</v>
          </cell>
        </row>
        <row r="435">
          <cell r="B435">
            <v>393</v>
          </cell>
          <cell r="C435" t="str">
            <v>Pipa GI Diameter 4"</v>
          </cell>
          <cell r="D435" t="str">
            <v>bt</v>
          </cell>
          <cell r="E435">
            <v>44000</v>
          </cell>
        </row>
        <row r="436">
          <cell r="B436">
            <v>394</v>
          </cell>
          <cell r="C436" t="str">
            <v>Knie PVC Diameter 0,5"</v>
          </cell>
          <cell r="D436" t="str">
            <v>bh</v>
          </cell>
          <cell r="E436">
            <v>800</v>
          </cell>
        </row>
        <row r="437">
          <cell r="B437">
            <v>395</v>
          </cell>
          <cell r="C437" t="str">
            <v>Knie PVC Diameter 0,75"</v>
          </cell>
          <cell r="D437" t="str">
            <v>bh</v>
          </cell>
          <cell r="E437">
            <v>1100</v>
          </cell>
        </row>
        <row r="438">
          <cell r="B438">
            <v>396</v>
          </cell>
          <cell r="C438" t="str">
            <v>Knie PVC Diameter 1"</v>
          </cell>
          <cell r="D438" t="str">
            <v>bh</v>
          </cell>
          <cell r="E438">
            <v>11000</v>
          </cell>
        </row>
        <row r="439">
          <cell r="B439">
            <v>397</v>
          </cell>
          <cell r="C439" t="str">
            <v>Knie PVC Diameter 2"</v>
          </cell>
          <cell r="D439" t="str">
            <v>bh</v>
          </cell>
          <cell r="E439">
            <v>2200</v>
          </cell>
        </row>
        <row r="440">
          <cell r="B440">
            <v>398</v>
          </cell>
          <cell r="C440" t="str">
            <v>Knie PVC Diameter 3"</v>
          </cell>
          <cell r="D440" t="str">
            <v>bh</v>
          </cell>
          <cell r="E440">
            <v>4000</v>
          </cell>
        </row>
        <row r="441">
          <cell r="B441">
            <v>399</v>
          </cell>
          <cell r="C441" t="str">
            <v>Knie PVC Diameter 4"</v>
          </cell>
          <cell r="D441" t="str">
            <v>bh</v>
          </cell>
          <cell r="E441">
            <v>4400</v>
          </cell>
        </row>
        <row r="442">
          <cell r="B442">
            <v>400</v>
          </cell>
          <cell r="C442" t="str">
            <v>Tee PVC Diameter 0,5"</v>
          </cell>
          <cell r="D442" t="str">
            <v>bh</v>
          </cell>
          <cell r="E442">
            <v>1100</v>
          </cell>
        </row>
        <row r="443">
          <cell r="B443">
            <v>401</v>
          </cell>
          <cell r="C443" t="str">
            <v>Tee PVC Diameter 0,75"</v>
          </cell>
          <cell r="D443" t="str">
            <v>bh</v>
          </cell>
          <cell r="E443">
            <v>1400</v>
          </cell>
        </row>
        <row r="444">
          <cell r="B444">
            <v>402</v>
          </cell>
          <cell r="C444" t="str">
            <v>Tee PVC Diameter 1"</v>
          </cell>
          <cell r="D444" t="str">
            <v>bh</v>
          </cell>
          <cell r="E444">
            <v>2750</v>
          </cell>
        </row>
        <row r="445">
          <cell r="B445">
            <v>403</v>
          </cell>
          <cell r="C445" t="str">
            <v>Tee PVC Diameter 2"</v>
          </cell>
          <cell r="D445" t="str">
            <v>bh</v>
          </cell>
          <cell r="E445">
            <v>3150</v>
          </cell>
        </row>
        <row r="446">
          <cell r="B446">
            <v>404</v>
          </cell>
          <cell r="C446" t="str">
            <v>Tee PVC Diameter 3"</v>
          </cell>
          <cell r="D446" t="str">
            <v>bh</v>
          </cell>
          <cell r="E446">
            <v>4400</v>
          </cell>
        </row>
        <row r="447">
          <cell r="B447">
            <v>405</v>
          </cell>
          <cell r="C447" t="str">
            <v>Tee PVC Diameter 4"</v>
          </cell>
          <cell r="D447" t="str">
            <v>bh</v>
          </cell>
          <cell r="E447">
            <v>710</v>
          </cell>
        </row>
        <row r="448">
          <cell r="B448">
            <v>406</v>
          </cell>
          <cell r="C448" t="str">
            <v>Kran Diameter 0,5"</v>
          </cell>
          <cell r="D448" t="str">
            <v>bh</v>
          </cell>
          <cell r="E448">
            <v>15000</v>
          </cell>
        </row>
        <row r="449">
          <cell r="B449">
            <v>407</v>
          </cell>
          <cell r="C449" t="str">
            <v>Fiet Kran Diameter 0,5"</v>
          </cell>
          <cell r="D449" t="str">
            <v>bh</v>
          </cell>
          <cell r="E449">
            <v>2750</v>
          </cell>
        </row>
        <row r="450">
          <cell r="B450">
            <v>408</v>
          </cell>
          <cell r="C450" t="str">
            <v>Fiet Kran Diameter 0,75"</v>
          </cell>
          <cell r="D450" t="str">
            <v>bh</v>
          </cell>
          <cell r="E450">
            <v>40000</v>
          </cell>
        </row>
        <row r="451">
          <cell r="B451">
            <v>409</v>
          </cell>
          <cell r="C451" t="str">
            <v>Fiet Kran Diameter 1"</v>
          </cell>
          <cell r="D451" t="str">
            <v>bh</v>
          </cell>
          <cell r="E451">
            <v>52000</v>
          </cell>
        </row>
        <row r="452">
          <cell r="B452">
            <v>410</v>
          </cell>
          <cell r="C452" t="str">
            <v>Fiet Kran Diameter 2"</v>
          </cell>
          <cell r="D452" t="str">
            <v>bh</v>
          </cell>
          <cell r="E452">
            <v>17200</v>
          </cell>
        </row>
        <row r="453">
          <cell r="B453">
            <v>411</v>
          </cell>
          <cell r="C453" t="str">
            <v>Fiet Kran Diameter 3"</v>
          </cell>
          <cell r="D453" t="str">
            <v>bh</v>
          </cell>
          <cell r="E453">
            <v>316000</v>
          </cell>
        </row>
        <row r="454">
          <cell r="B454">
            <v>412</v>
          </cell>
          <cell r="C454" t="str">
            <v>Fiet Kran Diameter 4"</v>
          </cell>
          <cell r="D454" t="str">
            <v>bh</v>
          </cell>
          <cell r="E454">
            <v>522500</v>
          </cell>
        </row>
        <row r="455">
          <cell r="A455" t="str">
            <v>BT54</v>
          </cell>
          <cell r="B455">
            <v>413</v>
          </cell>
          <cell r="C455" t="str">
            <v>Macam2 Sambungan Paralon Ø 1/2"</v>
          </cell>
          <cell r="D455" t="str">
            <v>bh</v>
          </cell>
          <cell r="E455">
            <v>4070</v>
          </cell>
        </row>
        <row r="456">
          <cell r="A456" t="str">
            <v>BT55</v>
          </cell>
          <cell r="B456">
            <v>414</v>
          </cell>
          <cell r="C456" t="str">
            <v>Macam2 Sambungan Paralon Ø 3/4"</v>
          </cell>
          <cell r="D456" t="str">
            <v>bh</v>
          </cell>
          <cell r="E456">
            <v>4070</v>
          </cell>
        </row>
        <row r="457">
          <cell r="A457" t="str">
            <v>BT56</v>
          </cell>
          <cell r="B457">
            <v>415</v>
          </cell>
          <cell r="C457" t="str">
            <v>Macam2 Sambungan Paralon Ø 1"</v>
          </cell>
          <cell r="D457" t="str">
            <v>bh</v>
          </cell>
          <cell r="E457">
            <v>11000</v>
          </cell>
        </row>
        <row r="458">
          <cell r="A458" t="str">
            <v>BT57</v>
          </cell>
          <cell r="B458">
            <v>416</v>
          </cell>
          <cell r="C458" t="str">
            <v>Macam2 Sambungan Paralon Ø 1 1/4"</v>
          </cell>
          <cell r="D458" t="str">
            <v>bh</v>
          </cell>
          <cell r="E458">
            <v>12000</v>
          </cell>
        </row>
        <row r="459">
          <cell r="A459" t="str">
            <v>BT58</v>
          </cell>
          <cell r="B459">
            <v>417</v>
          </cell>
          <cell r="C459" t="str">
            <v>Macam2 Sambungan Paralon Ø 1 1/2"</v>
          </cell>
          <cell r="D459" t="str">
            <v>bh</v>
          </cell>
          <cell r="E459">
            <v>12000</v>
          </cell>
        </row>
        <row r="460">
          <cell r="A460" t="str">
            <v>BT59</v>
          </cell>
          <cell r="B460">
            <v>418</v>
          </cell>
          <cell r="C460" t="str">
            <v>Macam2 Sambungan Paralon Ø 1 3/4"</v>
          </cell>
          <cell r="D460" t="str">
            <v>bh</v>
          </cell>
          <cell r="E460">
            <v>12000</v>
          </cell>
        </row>
        <row r="461">
          <cell r="A461" t="str">
            <v>BT60</v>
          </cell>
          <cell r="B461">
            <v>419</v>
          </cell>
          <cell r="C461" t="str">
            <v>Macam2 Sambungan Paralon Ø 2"</v>
          </cell>
          <cell r="D461" t="str">
            <v>bh</v>
          </cell>
          <cell r="E461">
            <v>12570</v>
          </cell>
        </row>
        <row r="462">
          <cell r="B462" t="str">
            <v>1</v>
          </cell>
          <cell r="C462" t="str">
            <v>2</v>
          </cell>
          <cell r="D462" t="str">
            <v>3</v>
          </cell>
          <cell r="E462" t="str">
            <v>4</v>
          </cell>
        </row>
        <row r="463">
          <cell r="A463" t="str">
            <v>BT61</v>
          </cell>
          <cell r="B463">
            <v>420</v>
          </cell>
          <cell r="C463" t="str">
            <v>Macam2 Samb. Paralon Ø 2 1/2"</v>
          </cell>
          <cell r="D463" t="str">
            <v>bh</v>
          </cell>
          <cell r="E463">
            <v>12570</v>
          </cell>
        </row>
        <row r="464">
          <cell r="A464" t="str">
            <v>BT62</v>
          </cell>
          <cell r="B464">
            <v>421</v>
          </cell>
          <cell r="C464" t="str">
            <v>Macam2 Samb. Paralon Ø 3"</v>
          </cell>
          <cell r="D464" t="str">
            <v>bh</v>
          </cell>
          <cell r="E464">
            <v>30070</v>
          </cell>
        </row>
        <row r="465">
          <cell r="A465" t="str">
            <v>BT63</v>
          </cell>
          <cell r="B465">
            <v>422</v>
          </cell>
          <cell r="C465" t="str">
            <v>Macam2 Samb. Paralon Ø 4"</v>
          </cell>
          <cell r="D465" t="str">
            <v>bh</v>
          </cell>
          <cell r="E465">
            <v>35070</v>
          </cell>
        </row>
        <row r="466">
          <cell r="A466" t="str">
            <v>BT64</v>
          </cell>
          <cell r="B466">
            <v>423</v>
          </cell>
          <cell r="C466" t="str">
            <v>Sambungan Pipa PVC Jenis AW 4 " TY</v>
          </cell>
          <cell r="D466" t="str">
            <v>bh</v>
          </cell>
          <cell r="E466">
            <v>51700</v>
          </cell>
        </row>
        <row r="467">
          <cell r="A467" t="str">
            <v>BT65</v>
          </cell>
          <cell r="B467">
            <v>424</v>
          </cell>
          <cell r="C467" t="str">
            <v>Lem Paralon</v>
          </cell>
          <cell r="D467" t="str">
            <v>bh</v>
          </cell>
          <cell r="E467">
            <v>4000</v>
          </cell>
        </row>
        <row r="468">
          <cell r="A468" t="str">
            <v>BT66</v>
          </cell>
          <cell r="B468">
            <v>425</v>
          </cell>
          <cell r="C468" t="str">
            <v>Solatip Leideng</v>
          </cell>
          <cell r="D468" t="str">
            <v>gl</v>
          </cell>
          <cell r="E468">
            <v>1500</v>
          </cell>
        </row>
        <row r="469">
          <cell r="A469" t="str">
            <v>BT67</v>
          </cell>
          <cell r="B469">
            <v>426</v>
          </cell>
          <cell r="C469" t="str">
            <v>Pipa PVC 4" berlobang jenis AW</v>
          </cell>
          <cell r="D469" t="str">
            <v>m1</v>
          </cell>
          <cell r="E469">
            <v>19600</v>
          </cell>
        </row>
        <row r="470">
          <cell r="C470" t="str">
            <v>L. BAHAN SANITAIR</v>
          </cell>
        </row>
        <row r="471">
          <cell r="A471" t="str">
            <v>BV01</v>
          </cell>
          <cell r="B471">
            <v>427</v>
          </cell>
          <cell r="C471" t="str">
            <v>Stop Kran 1/2 " KIT</v>
          </cell>
          <cell r="D471" t="str">
            <v>bh</v>
          </cell>
          <cell r="E471">
            <v>15270</v>
          </cell>
        </row>
        <row r="472">
          <cell r="A472" t="str">
            <v>BV02</v>
          </cell>
          <cell r="B472">
            <v>428</v>
          </cell>
          <cell r="C472" t="str">
            <v>Stop Kran 3/4 " KIT</v>
          </cell>
          <cell r="D472" t="str">
            <v>bh</v>
          </cell>
          <cell r="E472">
            <v>75000</v>
          </cell>
        </row>
        <row r="473">
          <cell r="A473" t="str">
            <v>BV03</v>
          </cell>
          <cell r="B473">
            <v>429</v>
          </cell>
          <cell r="C473" t="str">
            <v>Stop Kran 1 " KIT</v>
          </cell>
          <cell r="D473" t="str">
            <v>bh</v>
          </cell>
          <cell r="E473">
            <v>130000</v>
          </cell>
        </row>
        <row r="474">
          <cell r="A474" t="str">
            <v>BV04</v>
          </cell>
          <cell r="B474">
            <v>430</v>
          </cell>
          <cell r="C474" t="str">
            <v>Stop Kran 1 1/2 " KIT</v>
          </cell>
          <cell r="D474" t="str">
            <v>bh</v>
          </cell>
          <cell r="E474">
            <v>180000</v>
          </cell>
        </row>
        <row r="475">
          <cell r="A475" t="str">
            <v>BV05</v>
          </cell>
          <cell r="B475">
            <v>431</v>
          </cell>
          <cell r="C475" t="str">
            <v>Stop Kran 2 " KIT</v>
          </cell>
          <cell r="D475" t="str">
            <v>bh</v>
          </cell>
          <cell r="E475">
            <v>450000</v>
          </cell>
        </row>
        <row r="476">
          <cell r="A476" t="str">
            <v>BV06</v>
          </cell>
          <cell r="B476">
            <v>432</v>
          </cell>
          <cell r="C476" t="str">
            <v>Stop Kran 2 1/2" KIT</v>
          </cell>
          <cell r="D476" t="str">
            <v>bh</v>
          </cell>
          <cell r="E476">
            <v>510000</v>
          </cell>
        </row>
        <row r="477">
          <cell r="A477" t="str">
            <v>BV07</v>
          </cell>
          <cell r="B477">
            <v>433</v>
          </cell>
          <cell r="C477" t="str">
            <v>Stop Kran 3 " KIT</v>
          </cell>
          <cell r="D477" t="str">
            <v>bh</v>
          </cell>
          <cell r="E477">
            <v>45000</v>
          </cell>
        </row>
        <row r="478">
          <cell r="B478">
            <v>434</v>
          </cell>
          <cell r="C478" t="str">
            <v>Fiet kran 3/4"</v>
          </cell>
          <cell r="D478" t="str">
            <v>bh</v>
          </cell>
          <cell r="E478">
            <v>40000</v>
          </cell>
        </row>
        <row r="479">
          <cell r="B479">
            <v>435</v>
          </cell>
          <cell r="C479" t="str">
            <v>Fiet kran 1"</v>
          </cell>
          <cell r="D479" t="str">
            <v>bh</v>
          </cell>
          <cell r="E479">
            <v>52000</v>
          </cell>
        </row>
        <row r="480">
          <cell r="B480">
            <v>436</v>
          </cell>
          <cell r="C480" t="str">
            <v>Fiet kran 2"</v>
          </cell>
          <cell r="D480" t="str">
            <v>bh</v>
          </cell>
          <cell r="E480">
            <v>147320</v>
          </cell>
        </row>
        <row r="481">
          <cell r="B481">
            <v>437</v>
          </cell>
          <cell r="C481" t="str">
            <v>Fiet kran 3"</v>
          </cell>
          <cell r="D481" t="str">
            <v>bh</v>
          </cell>
          <cell r="E481">
            <v>316000</v>
          </cell>
        </row>
        <row r="482">
          <cell r="B482">
            <v>438</v>
          </cell>
          <cell r="C482" t="str">
            <v>Fiet kran 4"</v>
          </cell>
          <cell r="D482" t="str">
            <v>bh</v>
          </cell>
          <cell r="E482">
            <v>522000</v>
          </cell>
        </row>
        <row r="483">
          <cell r="B483">
            <v>439</v>
          </cell>
          <cell r="C483" t="str">
            <v>Lem Paralon</v>
          </cell>
          <cell r="D483" t="str">
            <v>bh</v>
          </cell>
          <cell r="E483">
            <v>4000</v>
          </cell>
        </row>
        <row r="484">
          <cell r="A484" t="str">
            <v>BV08</v>
          </cell>
          <cell r="B484">
            <v>440</v>
          </cell>
          <cell r="C484" t="str">
            <v>Double Neple 1/2 "</v>
          </cell>
          <cell r="D484" t="str">
            <v>bh</v>
          </cell>
          <cell r="E484">
            <v>15000</v>
          </cell>
        </row>
        <row r="485">
          <cell r="A485" t="str">
            <v>BV09</v>
          </cell>
          <cell r="B485">
            <v>441</v>
          </cell>
          <cell r="C485" t="str">
            <v>Water Mur 1/2 "</v>
          </cell>
          <cell r="D485" t="str">
            <v>bh</v>
          </cell>
          <cell r="E485">
            <v>24200</v>
          </cell>
        </row>
        <row r="486">
          <cell r="A486" t="str">
            <v>BV10</v>
          </cell>
          <cell r="B486">
            <v>442</v>
          </cell>
          <cell r="C486" t="str">
            <v>Gate Walve 1/2 "</v>
          </cell>
          <cell r="D486" t="str">
            <v>bh</v>
          </cell>
          <cell r="E486">
            <v>25000</v>
          </cell>
        </row>
        <row r="487">
          <cell r="A487" t="str">
            <v>BV11</v>
          </cell>
          <cell r="B487">
            <v>443</v>
          </cell>
          <cell r="C487" t="str">
            <v xml:space="preserve">Saringan Air Lt KM Stainless Steel </v>
          </cell>
          <cell r="D487" t="str">
            <v>bh</v>
          </cell>
          <cell r="E487">
            <v>25000</v>
          </cell>
        </row>
        <row r="488">
          <cell r="A488" t="str">
            <v>BV12</v>
          </cell>
          <cell r="B488">
            <v>444</v>
          </cell>
          <cell r="C488" t="str">
            <v>Apooer Bath Tube</v>
          </cell>
          <cell r="D488" t="str">
            <v>bh</v>
          </cell>
          <cell r="E488">
            <v>143850</v>
          </cell>
        </row>
        <row r="489">
          <cell r="A489" t="str">
            <v>BV13</v>
          </cell>
          <cell r="B489">
            <v>445</v>
          </cell>
          <cell r="C489" t="str">
            <v>Kran stain less Lokal Kait</v>
          </cell>
          <cell r="D489" t="str">
            <v>bh</v>
          </cell>
          <cell r="E489">
            <v>26400</v>
          </cell>
        </row>
        <row r="490">
          <cell r="A490" t="str">
            <v>BV14</v>
          </cell>
          <cell r="B490">
            <v>446</v>
          </cell>
          <cell r="C490" t="str">
            <v xml:space="preserve">Shower Dengan Tiang </v>
          </cell>
          <cell r="D490" t="str">
            <v>bh</v>
          </cell>
          <cell r="E490">
            <v>135000</v>
          </cell>
        </row>
        <row r="491">
          <cell r="A491" t="str">
            <v>BV15</v>
          </cell>
          <cell r="B491">
            <v>447</v>
          </cell>
          <cell r="C491" t="str">
            <v xml:space="preserve">Shower Tanpa Tiang </v>
          </cell>
          <cell r="D491" t="str">
            <v>bh</v>
          </cell>
          <cell r="E491">
            <v>75000</v>
          </cell>
        </row>
        <row r="492">
          <cell r="A492" t="str">
            <v>BV16</v>
          </cell>
          <cell r="B492">
            <v>448</v>
          </cell>
          <cell r="C492" t="str">
            <v xml:space="preserve">Kran Tembok Sun Eui  dia. 1/2 " </v>
          </cell>
          <cell r="D492" t="str">
            <v>bh</v>
          </cell>
          <cell r="E492">
            <v>50000</v>
          </cell>
        </row>
        <row r="493">
          <cell r="A493" t="str">
            <v>BV17</v>
          </cell>
          <cell r="B493">
            <v>449</v>
          </cell>
          <cell r="C493" t="str">
            <v xml:space="preserve">Kran Tembok ITAP dia. 1/2 " </v>
          </cell>
          <cell r="D493" t="str">
            <v>bh</v>
          </cell>
          <cell r="E493">
            <v>20000</v>
          </cell>
        </row>
        <row r="494">
          <cell r="A494" t="str">
            <v>BV18</v>
          </cell>
          <cell r="B494">
            <v>450</v>
          </cell>
          <cell r="C494" t="str">
            <v xml:space="preserve">Kran Bebek Sun Eui 1/2 " </v>
          </cell>
          <cell r="D494" t="str">
            <v>bh</v>
          </cell>
          <cell r="E494">
            <v>90000</v>
          </cell>
        </row>
        <row r="495">
          <cell r="A495" t="str">
            <v>BV19</v>
          </cell>
          <cell r="B495">
            <v>451</v>
          </cell>
          <cell r="C495" t="str">
            <v>Kran Bebek ITAP 1/2 "</v>
          </cell>
          <cell r="D495" t="str">
            <v>bh</v>
          </cell>
          <cell r="E495">
            <v>30000</v>
          </cell>
        </row>
        <row r="496">
          <cell r="A496" t="str">
            <v>BV20</v>
          </cell>
          <cell r="B496">
            <v>452</v>
          </cell>
          <cell r="C496" t="str">
            <v>Kran Panas Dingin San Eui  Standard</v>
          </cell>
          <cell r="D496" t="str">
            <v>bh</v>
          </cell>
          <cell r="E496">
            <v>125000</v>
          </cell>
        </row>
        <row r="497">
          <cell r="A497" t="str">
            <v>BV21</v>
          </cell>
          <cell r="B497">
            <v>453</v>
          </cell>
          <cell r="C497" t="str">
            <v xml:space="preserve">Bath Cape  Washteren </v>
          </cell>
          <cell r="D497" t="str">
            <v>unit</v>
          </cell>
          <cell r="E497">
            <v>1197000</v>
          </cell>
        </row>
        <row r="498">
          <cell r="A498" t="str">
            <v>BV22</v>
          </cell>
          <cell r="B498">
            <v>454</v>
          </cell>
          <cell r="C498" t="str">
            <v>Tempat Sabun Poslin</v>
          </cell>
          <cell r="D498" t="str">
            <v>bh</v>
          </cell>
          <cell r="E498">
            <v>25000</v>
          </cell>
        </row>
        <row r="499">
          <cell r="A499" t="str">
            <v>BV23</v>
          </cell>
          <cell r="B499">
            <v>455</v>
          </cell>
          <cell r="C499" t="str">
            <v xml:space="preserve">Wastafel Lengkap TOTO LW 230 </v>
          </cell>
          <cell r="D499" t="str">
            <v>unit</v>
          </cell>
          <cell r="E499">
            <v>517500</v>
          </cell>
        </row>
        <row r="500">
          <cell r="A500" t="str">
            <v>BV24</v>
          </cell>
          <cell r="B500">
            <v>456</v>
          </cell>
          <cell r="C500" t="str">
            <v>Wastafel Lengkap INA</v>
          </cell>
          <cell r="D500" t="str">
            <v>unit</v>
          </cell>
          <cell r="E500">
            <v>410000</v>
          </cell>
        </row>
        <row r="501">
          <cell r="B501">
            <v>457</v>
          </cell>
          <cell r="C501" t="str">
            <v>Closet Duduk Poslin (INA) Lengkap</v>
          </cell>
          <cell r="D501" t="str">
            <v>set</v>
          </cell>
          <cell r="E501">
            <v>750000</v>
          </cell>
        </row>
        <row r="502">
          <cell r="B502">
            <v>458</v>
          </cell>
          <cell r="C502" t="str">
            <v>Closet Jongkok Poslin (INA)</v>
          </cell>
          <cell r="D502" t="str">
            <v>bh</v>
          </cell>
          <cell r="E502">
            <v>66000</v>
          </cell>
        </row>
        <row r="503">
          <cell r="B503">
            <v>459</v>
          </cell>
          <cell r="C503" t="str">
            <v xml:space="preserve">Closet Jongkok Teraso </v>
          </cell>
          <cell r="D503" t="str">
            <v>bh</v>
          </cell>
          <cell r="E503">
            <v>45000</v>
          </cell>
        </row>
        <row r="504">
          <cell r="A504" t="str">
            <v>BV25</v>
          </cell>
          <cell r="B504">
            <v>460</v>
          </cell>
          <cell r="C504" t="str">
            <v>Closet Jongkok Poslin warna  TOTO</v>
          </cell>
          <cell r="D504" t="str">
            <v>unit</v>
          </cell>
          <cell r="E504">
            <v>140000</v>
          </cell>
        </row>
        <row r="505">
          <cell r="A505" t="str">
            <v>BV26</v>
          </cell>
          <cell r="B505">
            <v>461</v>
          </cell>
          <cell r="C505" t="str">
            <v>Closet Jongkok Standard Putih Poslin TOTO</v>
          </cell>
          <cell r="D505" t="str">
            <v>unit</v>
          </cell>
          <cell r="E505">
            <v>110000</v>
          </cell>
        </row>
        <row r="506">
          <cell r="A506" t="str">
            <v>BV27</v>
          </cell>
          <cell r="B506">
            <v>462</v>
          </cell>
          <cell r="C506" t="str">
            <v>Closet Jongkok Lengkap Sistem Jet TOTO</v>
          </cell>
          <cell r="D506" t="str">
            <v>unit</v>
          </cell>
          <cell r="E506">
            <v>1140000</v>
          </cell>
        </row>
        <row r="507">
          <cell r="A507" t="str">
            <v>BV28</v>
          </cell>
          <cell r="B507">
            <v>463</v>
          </cell>
          <cell r="C507" t="str">
            <v>Closet Duduk Warna Standard  TOTO C 240 Lengkap</v>
          </cell>
          <cell r="D507" t="str">
            <v>unit</v>
          </cell>
          <cell r="E507">
            <v>1050000</v>
          </cell>
        </row>
        <row r="508">
          <cell r="A508" t="str">
            <v>BV29</v>
          </cell>
          <cell r="B508">
            <v>464</v>
          </cell>
          <cell r="C508" t="str">
            <v>Wastafel Bulat Warna Standard Lengkap</v>
          </cell>
          <cell r="D508" t="str">
            <v>unit</v>
          </cell>
          <cell r="E508">
            <v>266000</v>
          </cell>
        </row>
        <row r="509">
          <cell r="A509" t="str">
            <v>BV30</v>
          </cell>
          <cell r="B509">
            <v>465</v>
          </cell>
          <cell r="C509" t="str">
            <v>Closet Duduk Warna Standard lengkap INA</v>
          </cell>
          <cell r="D509" t="str">
            <v>bh</v>
          </cell>
          <cell r="E509">
            <v>875000</v>
          </cell>
        </row>
        <row r="510">
          <cell r="A510" t="str">
            <v>BV31</v>
          </cell>
          <cell r="B510">
            <v>466</v>
          </cell>
          <cell r="C510" t="str">
            <v xml:space="preserve">Urinoar Lengkap TOTO Warna Standard lengkap </v>
          </cell>
          <cell r="D510" t="str">
            <v>unit</v>
          </cell>
          <cell r="E510">
            <v>935000</v>
          </cell>
        </row>
        <row r="511">
          <cell r="A511" t="str">
            <v>BV32</v>
          </cell>
          <cell r="B511">
            <v>467</v>
          </cell>
          <cell r="C511" t="str">
            <v xml:space="preserve">Penyekat Poslin Urinoar TOTO </v>
          </cell>
          <cell r="D511" t="str">
            <v>lbr</v>
          </cell>
          <cell r="E511">
            <v>252000</v>
          </cell>
        </row>
        <row r="512">
          <cell r="A512" t="str">
            <v>BV33</v>
          </cell>
          <cell r="B512">
            <v>468</v>
          </cell>
          <cell r="C512" t="str">
            <v>Kitchen Zink Stainless Standard Lokal ( 1 Lobang )</v>
          </cell>
          <cell r="D512" t="str">
            <v>bh</v>
          </cell>
          <cell r="E512">
            <v>175000</v>
          </cell>
        </row>
        <row r="513">
          <cell r="B513" t="str">
            <v>1</v>
          </cell>
          <cell r="C513" t="str">
            <v>2</v>
          </cell>
          <cell r="D513" t="str">
            <v>3</v>
          </cell>
          <cell r="E513" t="str">
            <v>4</v>
          </cell>
        </row>
        <row r="514">
          <cell r="A514" t="str">
            <v>BV34</v>
          </cell>
          <cell r="B514">
            <v>467</v>
          </cell>
          <cell r="C514" t="str">
            <v>Kitchen Zink Stainless Non Standard Franke ( 1 Lobang )</v>
          </cell>
          <cell r="D514" t="str">
            <v>bh</v>
          </cell>
          <cell r="E514">
            <v>425000</v>
          </cell>
        </row>
        <row r="515">
          <cell r="A515" t="str">
            <v>BV35</v>
          </cell>
          <cell r="B515">
            <v>468</v>
          </cell>
          <cell r="C515" t="str">
            <v>Kitchen Zink Stainless Non Standard Franke ( 2 Lobang )</v>
          </cell>
          <cell r="D515" t="str">
            <v>bh</v>
          </cell>
          <cell r="E515">
            <v>675000</v>
          </cell>
        </row>
        <row r="516">
          <cell r="B516">
            <v>469</v>
          </cell>
          <cell r="C516" t="str">
            <v>Selotip</v>
          </cell>
          <cell r="D516" t="str">
            <v>bh</v>
          </cell>
          <cell r="E516">
            <v>2000</v>
          </cell>
        </row>
        <row r="517">
          <cell r="B517">
            <v>470</v>
          </cell>
          <cell r="C517" t="str">
            <v>Bak Mandi Teraso</v>
          </cell>
          <cell r="D517" t="str">
            <v>bh</v>
          </cell>
          <cell r="E517">
            <v>25000</v>
          </cell>
        </row>
        <row r="518">
          <cell r="B518">
            <v>471</v>
          </cell>
          <cell r="C518" t="str">
            <v>Bak Mandi Fiber Glass 60 x 6</v>
          </cell>
          <cell r="D518" t="str">
            <v>bh</v>
          </cell>
          <cell r="E518">
            <v>130000</v>
          </cell>
        </row>
        <row r="519">
          <cell r="B519">
            <v>472</v>
          </cell>
          <cell r="C519" t="str">
            <v>Floordrain</v>
          </cell>
          <cell r="D519" t="str">
            <v>bh</v>
          </cell>
          <cell r="E519">
            <v>15000</v>
          </cell>
        </row>
        <row r="521">
          <cell r="C521" t="str">
            <v>M. BAHAN PENUTUP ATAP</v>
          </cell>
        </row>
        <row r="522">
          <cell r="A522" t="str">
            <v>BX01</v>
          </cell>
          <cell r="B522">
            <v>473</v>
          </cell>
          <cell r="C522" t="str">
            <v>Atap Plastik Gelombang 80 x 180</v>
          </cell>
          <cell r="D522" t="str">
            <v>lbr</v>
          </cell>
          <cell r="E522">
            <v>12500</v>
          </cell>
        </row>
        <row r="523">
          <cell r="A523" t="str">
            <v>BX02</v>
          </cell>
          <cell r="B523">
            <v>474</v>
          </cell>
          <cell r="C523" t="str">
            <v>Atap Fiber Glass Tipis 80 x 180 (gelombang)</v>
          </cell>
          <cell r="D523" t="str">
            <v>lbr</v>
          </cell>
          <cell r="E523">
            <v>26430</v>
          </cell>
        </row>
        <row r="524">
          <cell r="A524" t="str">
            <v>BX03</v>
          </cell>
          <cell r="B524">
            <v>475</v>
          </cell>
          <cell r="C524" t="str">
            <v>Atap Fiber Glass Tebal 80 x 180 (gelombang)</v>
          </cell>
          <cell r="D524" t="str">
            <v>lbr</v>
          </cell>
          <cell r="E524">
            <v>52140</v>
          </cell>
        </row>
        <row r="525">
          <cell r="A525" t="str">
            <v>BX04</v>
          </cell>
          <cell r="B525">
            <v>476</v>
          </cell>
          <cell r="C525" t="str">
            <v>Atap Aluminium Natural USR 26 ( JAINDO )</v>
          </cell>
          <cell r="D525" t="str">
            <v>m²</v>
          </cell>
          <cell r="E525">
            <v>81400</v>
          </cell>
        </row>
        <row r="526">
          <cell r="A526" t="str">
            <v>BX05</v>
          </cell>
          <cell r="B526">
            <v>477</v>
          </cell>
          <cell r="C526" t="str">
            <v>Atap Aluminium Warna USR 26 ( JAINDO )</v>
          </cell>
          <cell r="D526" t="str">
            <v>m²</v>
          </cell>
          <cell r="E526">
            <v>93500</v>
          </cell>
        </row>
        <row r="527">
          <cell r="A527" t="str">
            <v>BX06</v>
          </cell>
          <cell r="B527">
            <v>478</v>
          </cell>
          <cell r="C527" t="str">
            <v>Atap Asbes Gel. Kecil 4 mm 80 x 180</v>
          </cell>
          <cell r="D527" t="str">
            <v>lbr</v>
          </cell>
          <cell r="E527">
            <v>15000</v>
          </cell>
        </row>
        <row r="528">
          <cell r="B528">
            <v>479</v>
          </cell>
          <cell r="C528" t="str">
            <v>Atap Asbes Gel. 3 mm 80 x 180</v>
          </cell>
          <cell r="D528" t="str">
            <v>lbr</v>
          </cell>
          <cell r="E528">
            <v>18700</v>
          </cell>
        </row>
        <row r="529">
          <cell r="B529">
            <v>480</v>
          </cell>
          <cell r="C529" t="str">
            <v>Atap Asbes Gel.  4 mm 80 x 180</v>
          </cell>
          <cell r="D529" t="str">
            <v>lbr</v>
          </cell>
          <cell r="E529">
            <v>19420</v>
          </cell>
        </row>
        <row r="530">
          <cell r="B530">
            <v>481</v>
          </cell>
          <cell r="C530" t="str">
            <v>Atap Asbes Gel. 5 mm 80 x 180</v>
          </cell>
          <cell r="D530" t="str">
            <v>lbr</v>
          </cell>
          <cell r="E530">
            <v>25540</v>
          </cell>
        </row>
        <row r="531">
          <cell r="A531" t="str">
            <v>BX07</v>
          </cell>
          <cell r="B531">
            <v>482</v>
          </cell>
          <cell r="C531" t="str">
            <v>Atap Asbes Gel. Besar 5 mm 80 x 180</v>
          </cell>
          <cell r="D531" t="str">
            <v>lbr</v>
          </cell>
          <cell r="E531">
            <v>50400</v>
          </cell>
        </row>
        <row r="532">
          <cell r="A532" t="str">
            <v>BX08</v>
          </cell>
          <cell r="B532">
            <v>483</v>
          </cell>
          <cell r="C532" t="str">
            <v>Atap Tegola Kubota, lengkap</v>
          </cell>
          <cell r="D532" t="str">
            <v>m²</v>
          </cell>
          <cell r="E532">
            <v>284000</v>
          </cell>
        </row>
        <row r="533">
          <cell r="A533" t="str">
            <v>BX09</v>
          </cell>
          <cell r="B533">
            <v>484</v>
          </cell>
          <cell r="C533" t="str">
            <v>Atap Tegola Kwalitas Sedang</v>
          </cell>
          <cell r="D533" t="str">
            <v>m²</v>
          </cell>
          <cell r="E533">
            <v>157850</v>
          </cell>
        </row>
        <row r="534">
          <cell r="A534" t="str">
            <v>BX10</v>
          </cell>
          <cell r="B534">
            <v>485</v>
          </cell>
          <cell r="C534" t="str">
            <v>Aluminium foile</v>
          </cell>
          <cell r="D534" t="str">
            <v>m²</v>
          </cell>
          <cell r="E534">
            <v>4500</v>
          </cell>
        </row>
        <row r="535">
          <cell r="A535" t="str">
            <v>BX11</v>
          </cell>
          <cell r="B535">
            <v>486</v>
          </cell>
          <cell r="C535" t="str">
            <v>Atap Genteng Plentong pres Bakar KW 1</v>
          </cell>
          <cell r="D535" t="str">
            <v>bh</v>
          </cell>
          <cell r="E535">
            <v>770</v>
          </cell>
        </row>
        <row r="536">
          <cell r="A536" t="str">
            <v>BX12</v>
          </cell>
          <cell r="B536">
            <v>487</v>
          </cell>
          <cell r="C536" t="str">
            <v xml:space="preserve">Atap Genteng Plentong pres Molen Oven KW1 </v>
          </cell>
          <cell r="D536" t="str">
            <v>bh</v>
          </cell>
          <cell r="E536">
            <v>1650</v>
          </cell>
        </row>
        <row r="537">
          <cell r="A537" t="str">
            <v>BX13</v>
          </cell>
          <cell r="B537">
            <v>488</v>
          </cell>
          <cell r="C537" t="str">
            <v>Atap Genteng Flam pres Molen Oven Jatiwangi</v>
          </cell>
          <cell r="D537" t="str">
            <v>bh</v>
          </cell>
          <cell r="E537">
            <v>750</v>
          </cell>
        </row>
        <row r="538">
          <cell r="A538" t="str">
            <v>BX14</v>
          </cell>
          <cell r="B538">
            <v>489</v>
          </cell>
          <cell r="C538" t="str">
            <v>Bubung Genteng pres Bulat Ex Jatiwangi</v>
          </cell>
          <cell r="D538" t="str">
            <v>bh</v>
          </cell>
          <cell r="E538">
            <v>3300</v>
          </cell>
        </row>
        <row r="539">
          <cell r="A539" t="str">
            <v>BX15</v>
          </cell>
          <cell r="B539">
            <v>490</v>
          </cell>
          <cell r="C539" t="str">
            <v>Genteng Bubungan Ex Jatiwangi Segi Tiga</v>
          </cell>
          <cell r="D539" t="str">
            <v>bh</v>
          </cell>
          <cell r="E539">
            <v>2300</v>
          </cell>
        </row>
        <row r="540">
          <cell r="A540" t="str">
            <v>BX16</v>
          </cell>
          <cell r="B540">
            <v>491</v>
          </cell>
          <cell r="C540" t="str">
            <v>Genteng Bubungan Beton</v>
          </cell>
          <cell r="D540" t="str">
            <v>bh</v>
          </cell>
          <cell r="E540">
            <v>2500</v>
          </cell>
        </row>
        <row r="541">
          <cell r="B541">
            <v>492</v>
          </cell>
          <cell r="C541" t="str">
            <v>Genteng Beton Warna 14,5/m2</v>
          </cell>
          <cell r="D541" t="str">
            <v>bh</v>
          </cell>
          <cell r="E541">
            <v>3910</v>
          </cell>
        </row>
        <row r="542">
          <cell r="B542">
            <v>493</v>
          </cell>
          <cell r="C542" t="str">
            <v>Genteng Beton Natural</v>
          </cell>
          <cell r="D542" t="str">
            <v>bh</v>
          </cell>
          <cell r="E542">
            <v>2200</v>
          </cell>
        </row>
        <row r="543">
          <cell r="A543" t="str">
            <v>BX17</v>
          </cell>
          <cell r="B543">
            <v>494</v>
          </cell>
          <cell r="C543" t="str">
            <v>Genteng Metal  ( Rainbow Roof )</v>
          </cell>
          <cell r="D543" t="str">
            <v>m²</v>
          </cell>
          <cell r="E543">
            <v>125000</v>
          </cell>
        </row>
        <row r="544">
          <cell r="A544" t="str">
            <v>BX18</v>
          </cell>
          <cell r="B544">
            <v>495</v>
          </cell>
          <cell r="C544" t="str">
            <v xml:space="preserve">Genteng Metal Hana </v>
          </cell>
          <cell r="D544" t="str">
            <v>m²</v>
          </cell>
          <cell r="E544">
            <v>90750</v>
          </cell>
        </row>
        <row r="545">
          <cell r="A545" t="str">
            <v>BX19</v>
          </cell>
          <cell r="B545">
            <v>496</v>
          </cell>
          <cell r="C545" t="str">
            <v>Nok Atas Metal ( Rainbow Roof )</v>
          </cell>
          <cell r="D545" t="str">
            <v>m1</v>
          </cell>
          <cell r="E545">
            <v>81950</v>
          </cell>
        </row>
        <row r="546">
          <cell r="A546" t="str">
            <v>BX20</v>
          </cell>
          <cell r="B546">
            <v>497</v>
          </cell>
          <cell r="C546" t="str">
            <v>Nok Atas Metal Hana</v>
          </cell>
          <cell r="D546" t="str">
            <v>m1</v>
          </cell>
          <cell r="E546">
            <v>44000</v>
          </cell>
        </row>
        <row r="547">
          <cell r="A547" t="str">
            <v>BX21</v>
          </cell>
          <cell r="B547">
            <v>498</v>
          </cell>
          <cell r="C547" t="str">
            <v>Nok Pinggir Metal ( Rainbow Roof )</v>
          </cell>
          <cell r="D547" t="str">
            <v>m1</v>
          </cell>
          <cell r="E547">
            <v>57000</v>
          </cell>
        </row>
        <row r="548">
          <cell r="A548" t="str">
            <v>BX22</v>
          </cell>
          <cell r="B548">
            <v>499</v>
          </cell>
          <cell r="C548" t="str">
            <v>Nok Pinggir Hana</v>
          </cell>
          <cell r="D548" t="str">
            <v>m1</v>
          </cell>
          <cell r="E548">
            <v>44000</v>
          </cell>
        </row>
        <row r="549">
          <cell r="A549" t="str">
            <v>BX23</v>
          </cell>
          <cell r="B549">
            <v>500</v>
          </cell>
          <cell r="C549" t="str">
            <v>Wall Flashing ( Rainbow Roof )</v>
          </cell>
          <cell r="D549" t="str">
            <v>m1</v>
          </cell>
          <cell r="E549">
            <v>57000</v>
          </cell>
        </row>
        <row r="550">
          <cell r="A550" t="str">
            <v>BX24</v>
          </cell>
          <cell r="B550">
            <v>501</v>
          </cell>
          <cell r="C550" t="str">
            <v>Wall Flashing Hana</v>
          </cell>
          <cell r="D550" t="str">
            <v>m1</v>
          </cell>
          <cell r="E550">
            <v>44000</v>
          </cell>
        </row>
        <row r="551">
          <cell r="A551" t="str">
            <v>BX25</v>
          </cell>
          <cell r="B551">
            <v>502</v>
          </cell>
          <cell r="C551" t="str">
            <v>Atap Genteng Beton Warna 14,5/m2</v>
          </cell>
          <cell r="D551" t="str">
            <v>m²</v>
          </cell>
          <cell r="E551">
            <v>52500</v>
          </cell>
        </row>
        <row r="552">
          <cell r="A552" t="str">
            <v>BX26</v>
          </cell>
          <cell r="B552">
            <v>503</v>
          </cell>
          <cell r="C552" t="str">
            <v>Genteng Beton Natural</v>
          </cell>
          <cell r="D552" t="str">
            <v>m²</v>
          </cell>
          <cell r="E552">
            <v>49950</v>
          </cell>
        </row>
        <row r="553">
          <cell r="A553" t="str">
            <v>BX27</v>
          </cell>
          <cell r="B553">
            <v>504</v>
          </cell>
          <cell r="C553" t="str">
            <v>Sirap Kelas I ( 80 / m2 )</v>
          </cell>
          <cell r="D553" t="str">
            <v>bh</v>
          </cell>
          <cell r="E553">
            <v>600</v>
          </cell>
        </row>
        <row r="554">
          <cell r="B554">
            <v>505</v>
          </cell>
          <cell r="C554" t="str">
            <v>Sirap</v>
          </cell>
          <cell r="D554" t="str">
            <v>m²</v>
          </cell>
          <cell r="E554">
            <v>89970</v>
          </cell>
        </row>
        <row r="555">
          <cell r="B555">
            <v>506</v>
          </cell>
          <cell r="C555" t="str">
            <v xml:space="preserve">Genteng Keramik </v>
          </cell>
          <cell r="D555" t="str">
            <v>bh</v>
          </cell>
          <cell r="E555">
            <v>4540</v>
          </cell>
        </row>
        <row r="556">
          <cell r="A556" t="str">
            <v>BX28</v>
          </cell>
          <cell r="B556">
            <v>507</v>
          </cell>
          <cell r="C556" t="str">
            <v>Genteng Keramik Natural Intan 14,5 / m2</v>
          </cell>
          <cell r="D556" t="str">
            <v>m²</v>
          </cell>
          <cell r="E556">
            <v>57200</v>
          </cell>
        </row>
        <row r="557">
          <cell r="A557" t="str">
            <v>BX29</v>
          </cell>
          <cell r="B557">
            <v>508</v>
          </cell>
          <cell r="C557" t="str">
            <v>Genteng Keramik Glasur Standard 14,5 / m2</v>
          </cell>
          <cell r="D557" t="str">
            <v>m²</v>
          </cell>
          <cell r="E557">
            <v>64350</v>
          </cell>
        </row>
        <row r="558">
          <cell r="A558" t="str">
            <v>BX30</v>
          </cell>
          <cell r="B558">
            <v>509</v>
          </cell>
          <cell r="C558" t="str">
            <v>Genteng Keramik Glasur Special 14,5 / m2</v>
          </cell>
          <cell r="D558" t="str">
            <v>m²</v>
          </cell>
          <cell r="E558">
            <v>68200</v>
          </cell>
        </row>
        <row r="559">
          <cell r="A559" t="str">
            <v>BX31</v>
          </cell>
          <cell r="B559">
            <v>510</v>
          </cell>
          <cell r="C559" t="str">
            <v>Genteng Keramik Glasur Premium 14,5 / m2</v>
          </cell>
          <cell r="D559" t="str">
            <v>m²</v>
          </cell>
          <cell r="E559">
            <v>76700</v>
          </cell>
        </row>
        <row r="560">
          <cell r="A560" t="str">
            <v>BX32</v>
          </cell>
          <cell r="B560">
            <v>511</v>
          </cell>
          <cell r="C560" t="str">
            <v>Genteng Murando Natural 1m2 = 18 bh</v>
          </cell>
          <cell r="D560" t="str">
            <v>bh</v>
          </cell>
          <cell r="E560">
            <v>2590</v>
          </cell>
        </row>
        <row r="561">
          <cell r="A561" t="str">
            <v>BX33</v>
          </cell>
          <cell r="B561">
            <v>512</v>
          </cell>
          <cell r="C561" t="str">
            <v>Genteng Murando Glasur 1m2 = 20 bh</v>
          </cell>
          <cell r="D561" t="str">
            <v>bh</v>
          </cell>
          <cell r="E561">
            <v>3540</v>
          </cell>
        </row>
        <row r="562">
          <cell r="A562" t="str">
            <v>BX34</v>
          </cell>
          <cell r="B562">
            <v>513</v>
          </cell>
          <cell r="C562" t="str">
            <v>Bubung Murando Natural</v>
          </cell>
          <cell r="D562" t="str">
            <v>bh</v>
          </cell>
          <cell r="E562">
            <v>2500</v>
          </cell>
        </row>
        <row r="563">
          <cell r="A563" t="str">
            <v>BX35</v>
          </cell>
          <cell r="B563">
            <v>514</v>
          </cell>
          <cell r="C563" t="str">
            <v>Bubung Murando Glasur</v>
          </cell>
          <cell r="D563" t="str">
            <v>bh</v>
          </cell>
          <cell r="E563">
            <v>5500</v>
          </cell>
        </row>
        <row r="564">
          <cell r="B564" t="str">
            <v>1</v>
          </cell>
          <cell r="C564" t="str">
            <v>2</v>
          </cell>
          <cell r="D564" t="str">
            <v>3</v>
          </cell>
          <cell r="E564" t="str">
            <v>4</v>
          </cell>
        </row>
        <row r="565">
          <cell r="A565" t="str">
            <v>BX36</v>
          </cell>
          <cell r="B565">
            <v>515</v>
          </cell>
          <cell r="C565" t="str">
            <v>Bubungan Genteng Keramik</v>
          </cell>
          <cell r="D565" t="str">
            <v>bh</v>
          </cell>
          <cell r="E565">
            <v>5000</v>
          </cell>
        </row>
        <row r="566">
          <cell r="B566">
            <v>516</v>
          </cell>
          <cell r="C566" t="str">
            <v>Bubungan Genteng Palentong</v>
          </cell>
          <cell r="D566" t="str">
            <v>bh</v>
          </cell>
          <cell r="E566">
            <v>1440</v>
          </cell>
        </row>
        <row r="567">
          <cell r="B567">
            <v>517</v>
          </cell>
          <cell r="C567" t="str">
            <v>Bubungan Genteng Murando</v>
          </cell>
          <cell r="D567" t="str">
            <v>bh</v>
          </cell>
          <cell r="E567">
            <v>3540</v>
          </cell>
        </row>
        <row r="568">
          <cell r="B568">
            <v>518</v>
          </cell>
          <cell r="C568" t="str">
            <v>Bubungan asbes</v>
          </cell>
          <cell r="D568" t="str">
            <v>bh</v>
          </cell>
          <cell r="E568">
            <v>8290</v>
          </cell>
        </row>
        <row r="570">
          <cell r="C570" t="str">
            <v>N. BAHAN MEKANIKAL</v>
          </cell>
        </row>
        <row r="571">
          <cell r="A571" t="str">
            <v>BZ01</v>
          </cell>
          <cell r="B571">
            <v>519</v>
          </cell>
          <cell r="C571" t="str">
            <v>Jockey Pump kap. 80 gln / menit 100 m1  ( 18,6 kW )</v>
          </cell>
          <cell r="D571" t="str">
            <v>unit</v>
          </cell>
          <cell r="E571">
            <v>35000000</v>
          </cell>
        </row>
        <row r="572">
          <cell r="A572" t="str">
            <v>BZ02</v>
          </cell>
          <cell r="B572">
            <v>520</v>
          </cell>
          <cell r="C572" t="str">
            <v>Electrical Pump kap. 750 gln / menit 120 m1  ( 90 kW )</v>
          </cell>
          <cell r="D572" t="str">
            <v>unit</v>
          </cell>
          <cell r="E572">
            <v>120000000</v>
          </cell>
        </row>
        <row r="573">
          <cell r="A573" t="str">
            <v>BZ03</v>
          </cell>
          <cell r="B573">
            <v>521</v>
          </cell>
          <cell r="C573" t="str">
            <v>Diesel Pump kap. 750 gln / menit 120 m1  ( 105 kW )</v>
          </cell>
          <cell r="D573" t="str">
            <v>unit</v>
          </cell>
          <cell r="E573">
            <v>300000000</v>
          </cell>
        </row>
        <row r="574">
          <cell r="A574" t="str">
            <v>BZ04</v>
          </cell>
          <cell r="B574">
            <v>522</v>
          </cell>
          <cell r="C574" t="str">
            <v xml:space="preserve">Presure Tank kap. 500 liter lengkap </v>
          </cell>
          <cell r="D574" t="str">
            <v>unit</v>
          </cell>
          <cell r="E574">
            <v>17500000</v>
          </cell>
        </row>
        <row r="575">
          <cell r="A575" t="str">
            <v>BZ05</v>
          </cell>
          <cell r="B575">
            <v>523</v>
          </cell>
          <cell r="C575" t="str">
            <v>Hydran Box dalam Gedung  (lengkap)</v>
          </cell>
          <cell r="D575" t="str">
            <v>unit</v>
          </cell>
          <cell r="E575">
            <v>3100000</v>
          </cell>
        </row>
        <row r="576">
          <cell r="A576" t="str">
            <v>BZ06</v>
          </cell>
          <cell r="B576">
            <v>524</v>
          </cell>
          <cell r="C576" t="str">
            <v>Fire House 1.5 x 30 m + nose</v>
          </cell>
          <cell r="D576" t="str">
            <v>unit</v>
          </cell>
          <cell r="E576">
            <v>2500000</v>
          </cell>
        </row>
        <row r="577">
          <cell r="A577" t="str">
            <v>BZ07</v>
          </cell>
          <cell r="B577">
            <v>525</v>
          </cell>
          <cell r="C577" t="str">
            <v>Exhouse Fan H 360 W 60 x 60 cm</v>
          </cell>
          <cell r="D577" t="str">
            <v>unit</v>
          </cell>
          <cell r="E577">
            <v>3500000</v>
          </cell>
        </row>
        <row r="578">
          <cell r="A578" t="str">
            <v>BZ08</v>
          </cell>
          <cell r="B578">
            <v>526</v>
          </cell>
          <cell r="C578" t="str">
            <v xml:space="preserve">Exhouse Fan H 380 W CFM 55 x 55 cm </v>
          </cell>
          <cell r="D578" t="str">
            <v>unit</v>
          </cell>
          <cell r="E578">
            <v>3100000</v>
          </cell>
        </row>
        <row r="579">
          <cell r="A579" t="str">
            <v>BZ09</v>
          </cell>
          <cell r="B579">
            <v>527</v>
          </cell>
          <cell r="C579" t="str">
            <v xml:space="preserve">Exhouse Fan H 100 W 40 x 40 cm </v>
          </cell>
          <cell r="D579" t="str">
            <v>unit</v>
          </cell>
          <cell r="E579">
            <v>600000</v>
          </cell>
        </row>
        <row r="580">
          <cell r="A580" t="str">
            <v>BZ10</v>
          </cell>
          <cell r="B580">
            <v>528</v>
          </cell>
          <cell r="C580" t="str">
            <v>AC Split 3 PK Setara TOSHIBA</v>
          </cell>
          <cell r="D580" t="str">
            <v>unit</v>
          </cell>
          <cell r="E580">
            <v>8750000</v>
          </cell>
        </row>
        <row r="581">
          <cell r="A581" t="str">
            <v>BZ11</v>
          </cell>
          <cell r="B581">
            <v>529</v>
          </cell>
          <cell r="C581" t="str">
            <v>AC Split  2 PK Setara TOSHIBA</v>
          </cell>
          <cell r="D581" t="str">
            <v>unit</v>
          </cell>
          <cell r="E581">
            <v>6500000</v>
          </cell>
        </row>
        <row r="582">
          <cell r="A582" t="str">
            <v>BZ12</v>
          </cell>
          <cell r="B582">
            <v>530</v>
          </cell>
          <cell r="C582" t="str">
            <v>AC Split  1 PK Setara TOSHIBA</v>
          </cell>
          <cell r="D582" t="str">
            <v>unit</v>
          </cell>
          <cell r="E582">
            <v>3500000</v>
          </cell>
        </row>
        <row r="583">
          <cell r="A583" t="str">
            <v>BZ13</v>
          </cell>
          <cell r="B583">
            <v>531</v>
          </cell>
          <cell r="C583" t="str">
            <v>Mesin AC Split  DAIKIN ( Indoor / Outdoor Unit )</v>
          </cell>
          <cell r="D583" t="str">
            <v xml:space="preserve">1 BTU </v>
          </cell>
          <cell r="E583">
            <v>1500</v>
          </cell>
        </row>
        <row r="584">
          <cell r="C584" t="str">
            <v>O. BAHAN ELEKTRIKAL</v>
          </cell>
          <cell r="D584">
            <v>1.5</v>
          </cell>
        </row>
        <row r="585">
          <cell r="A585" t="str">
            <v>BZ16</v>
          </cell>
          <cell r="B585">
            <v>532</v>
          </cell>
          <cell r="C585" t="str">
            <v>Kabel NYA  1x 1.5  Prima (1 rol = 50 m')</v>
          </cell>
          <cell r="D585" t="str">
            <v>ROLL</v>
          </cell>
          <cell r="E585">
            <v>51500</v>
          </cell>
        </row>
        <row r="586">
          <cell r="A586" t="str">
            <v>BZ17</v>
          </cell>
          <cell r="B586">
            <v>533</v>
          </cell>
          <cell r="C586" t="str">
            <v>Kabel NYA  1x 2.5  Prima (1 rol = 50 m')</v>
          </cell>
          <cell r="D586" t="str">
            <v>ROLL</v>
          </cell>
          <cell r="E586">
            <v>72000</v>
          </cell>
        </row>
        <row r="587">
          <cell r="A587" t="str">
            <v>BZ18</v>
          </cell>
          <cell r="B587">
            <v>534</v>
          </cell>
          <cell r="C587" t="str">
            <v>Kabel NYM 2 x 1.5 Prima (1 rol = 50 m')</v>
          </cell>
          <cell r="D587" t="str">
            <v>m'</v>
          </cell>
          <cell r="E587">
            <v>1500</v>
          </cell>
        </row>
        <row r="588">
          <cell r="A588" t="str">
            <v>BZ19</v>
          </cell>
          <cell r="B588">
            <v>535</v>
          </cell>
          <cell r="C588" t="str">
            <v>Kabel NYM 3 x 1.5 Prima (1 rol = 50 m')</v>
          </cell>
          <cell r="D588" t="str">
            <v>m'</v>
          </cell>
          <cell r="E588">
            <v>2500</v>
          </cell>
        </row>
        <row r="589">
          <cell r="A589" t="str">
            <v>BZ20</v>
          </cell>
          <cell r="B589">
            <v>536</v>
          </cell>
          <cell r="C589" t="str">
            <v>Kabel NYM 2 x 2.5 Prima (1 rol = 50 m')</v>
          </cell>
          <cell r="D589" t="str">
            <v>m'</v>
          </cell>
          <cell r="E589">
            <v>2000</v>
          </cell>
        </row>
        <row r="590">
          <cell r="A590" t="str">
            <v>BZ21</v>
          </cell>
          <cell r="B590">
            <v>537</v>
          </cell>
          <cell r="C590" t="str">
            <v>Kabel NYM 3 x 2.5 Prima (1 rol = 50 m')</v>
          </cell>
          <cell r="D590" t="str">
            <v>m'</v>
          </cell>
          <cell r="E590">
            <v>3500</v>
          </cell>
        </row>
        <row r="591">
          <cell r="A591" t="str">
            <v>BZ22</v>
          </cell>
          <cell r="B591">
            <v>538</v>
          </cell>
          <cell r="C591" t="str">
            <v>Kabel NYM 4 x 2.5 Prima (1 rol = 50 m')</v>
          </cell>
          <cell r="D591" t="str">
            <v>m'</v>
          </cell>
          <cell r="E591">
            <v>3000</v>
          </cell>
        </row>
        <row r="592">
          <cell r="A592" t="str">
            <v>BZ23</v>
          </cell>
          <cell r="B592">
            <v>539</v>
          </cell>
          <cell r="C592" t="str">
            <v>Kabel NYM 2 x 4    Prima (1 rol = 50 m')</v>
          </cell>
          <cell r="D592" t="str">
            <v>m'</v>
          </cell>
          <cell r="E592">
            <v>2500</v>
          </cell>
        </row>
        <row r="593">
          <cell r="A593" t="str">
            <v>BZ24</v>
          </cell>
          <cell r="B593">
            <v>540</v>
          </cell>
          <cell r="C593" t="str">
            <v>Kabel NYM 3 x 4    Prima (1 rol = 50 m')</v>
          </cell>
          <cell r="D593" t="str">
            <v>m'</v>
          </cell>
          <cell r="E593">
            <v>5750</v>
          </cell>
        </row>
        <row r="594">
          <cell r="A594" t="str">
            <v>BZ25</v>
          </cell>
          <cell r="B594">
            <v>541</v>
          </cell>
          <cell r="C594" t="str">
            <v>Kabel NYM 4 x 4    Prima (1 rol = 50 m')</v>
          </cell>
          <cell r="D594" t="str">
            <v>m'</v>
          </cell>
          <cell r="E594">
            <v>8000</v>
          </cell>
        </row>
        <row r="595">
          <cell r="A595" t="str">
            <v>BZ26</v>
          </cell>
          <cell r="B595">
            <v>542</v>
          </cell>
          <cell r="C595" t="str">
            <v>Kabel NYM 2 x 6    Supreme (1 rol = 50 m')</v>
          </cell>
          <cell r="D595" t="str">
            <v>m'</v>
          </cell>
          <cell r="E595">
            <v>4500</v>
          </cell>
        </row>
        <row r="596">
          <cell r="A596" t="str">
            <v>BZ27</v>
          </cell>
          <cell r="B596">
            <v>543</v>
          </cell>
          <cell r="C596" t="str">
            <v>Kabel NYM 3 x 6    Supreme (1 rol = 50 m')</v>
          </cell>
          <cell r="D596" t="str">
            <v>m'</v>
          </cell>
          <cell r="E596">
            <v>6000</v>
          </cell>
        </row>
        <row r="597">
          <cell r="A597" t="str">
            <v>BZ28</v>
          </cell>
          <cell r="B597">
            <v>544</v>
          </cell>
          <cell r="C597" t="str">
            <v>Kabel NYM 4 x 6    Supreme (1 rol = 50 m')</v>
          </cell>
          <cell r="D597" t="str">
            <v>m'</v>
          </cell>
          <cell r="E597">
            <v>8000</v>
          </cell>
        </row>
        <row r="598">
          <cell r="A598" t="str">
            <v>BZ29</v>
          </cell>
          <cell r="B598">
            <v>545</v>
          </cell>
          <cell r="C598" t="str">
            <v>Kabel NYM 2 x 10  Supreme (1 rol = 50 m')</v>
          </cell>
          <cell r="D598" t="str">
            <v>m'</v>
          </cell>
          <cell r="E598">
            <v>7500</v>
          </cell>
        </row>
        <row r="599">
          <cell r="A599" t="str">
            <v>BZ30</v>
          </cell>
          <cell r="B599">
            <v>546</v>
          </cell>
          <cell r="C599" t="str">
            <v>Kabel NYM 3 x 10  Supreme (1 rol = 50 m')</v>
          </cell>
          <cell r="D599" t="str">
            <v>m'</v>
          </cell>
          <cell r="E599">
            <v>10000</v>
          </cell>
        </row>
        <row r="600">
          <cell r="A600" t="str">
            <v>BZ31</v>
          </cell>
          <cell r="B600">
            <v>547</v>
          </cell>
          <cell r="C600" t="str">
            <v>Kabel NYM 4 x 10  Supreme (1 rol = 50 m')</v>
          </cell>
          <cell r="D600" t="str">
            <v>m'</v>
          </cell>
          <cell r="E600">
            <v>11000</v>
          </cell>
        </row>
        <row r="601">
          <cell r="A601" t="str">
            <v>BZ32</v>
          </cell>
          <cell r="B601">
            <v>548</v>
          </cell>
          <cell r="C601" t="str">
            <v>Kabel NYM 4 x 16  Supreme (1 rol = 50 m')</v>
          </cell>
          <cell r="D601" t="str">
            <v>m'</v>
          </cell>
          <cell r="E601">
            <v>15000</v>
          </cell>
        </row>
        <row r="602">
          <cell r="A602" t="str">
            <v>BZ33</v>
          </cell>
          <cell r="B602">
            <v>549</v>
          </cell>
          <cell r="C602" t="str">
            <v>Kabel NYY 2  x 4    Supreme (1 rol = 50 m')</v>
          </cell>
          <cell r="D602" t="str">
            <v>m'</v>
          </cell>
          <cell r="E602">
            <v>4500</v>
          </cell>
        </row>
        <row r="603">
          <cell r="A603" t="str">
            <v>BZ34</v>
          </cell>
          <cell r="B603">
            <v>550</v>
          </cell>
          <cell r="C603" t="str">
            <v>Kabel NYY 3  x 4    Supreme (1 rol = 50 m')</v>
          </cell>
          <cell r="D603" t="str">
            <v>m'</v>
          </cell>
          <cell r="E603">
            <v>6000</v>
          </cell>
        </row>
        <row r="604">
          <cell r="A604" t="str">
            <v>BZ35</v>
          </cell>
          <cell r="B604">
            <v>551</v>
          </cell>
          <cell r="C604" t="str">
            <v>Kabel NYY 4  x 4    Supreme (1 rol = 50 m')</v>
          </cell>
          <cell r="D604" t="str">
            <v>m'</v>
          </cell>
          <cell r="E604">
            <v>10000</v>
          </cell>
        </row>
        <row r="605">
          <cell r="A605" t="str">
            <v>BZ36</v>
          </cell>
          <cell r="B605">
            <v>552</v>
          </cell>
          <cell r="C605" t="str">
            <v>Kabel NYY 2  x 6    Supreme (1 rol = 50 m')</v>
          </cell>
          <cell r="D605" t="str">
            <v>m'</v>
          </cell>
          <cell r="E605">
            <v>4500</v>
          </cell>
        </row>
        <row r="606">
          <cell r="A606" t="str">
            <v>BZ37</v>
          </cell>
          <cell r="B606">
            <v>553</v>
          </cell>
          <cell r="C606" t="str">
            <v>Kabel NYY 3  x 6    Supreme (1 rol = 50 m')</v>
          </cell>
          <cell r="D606" t="str">
            <v>m'</v>
          </cell>
          <cell r="E606">
            <v>7500</v>
          </cell>
        </row>
        <row r="607">
          <cell r="A607" t="str">
            <v>BZ38</v>
          </cell>
          <cell r="B607">
            <v>554</v>
          </cell>
          <cell r="C607" t="str">
            <v>Kabel NYY 4  x 6    Supreme (1 rol = 50 m')</v>
          </cell>
          <cell r="D607" t="str">
            <v>m'</v>
          </cell>
          <cell r="E607">
            <v>9250</v>
          </cell>
        </row>
        <row r="608">
          <cell r="A608" t="str">
            <v>BZ39</v>
          </cell>
          <cell r="B608">
            <v>555</v>
          </cell>
          <cell r="C608" t="str">
            <v>Kabel NYY 2 x 10   Supreme (1 rol = 50 m')</v>
          </cell>
          <cell r="D608" t="str">
            <v>m'</v>
          </cell>
          <cell r="E608">
            <v>8000</v>
          </cell>
        </row>
        <row r="609">
          <cell r="A609" t="str">
            <v>BZ40</v>
          </cell>
          <cell r="B609">
            <v>556</v>
          </cell>
          <cell r="C609" t="str">
            <v>Kabel NYY 3 x 10   Supreme (1 rol = 50 m')</v>
          </cell>
          <cell r="D609" t="str">
            <v>m'</v>
          </cell>
          <cell r="E609">
            <v>11000</v>
          </cell>
        </row>
        <row r="610">
          <cell r="A610" t="str">
            <v>BZ41</v>
          </cell>
          <cell r="B610">
            <v>557</v>
          </cell>
          <cell r="C610" t="str">
            <v>Kabel NYY 4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BZ42</v>
          </cell>
          <cell r="B611">
            <v>558</v>
          </cell>
          <cell r="C611" t="str">
            <v>Kabel NYY 4 x 16   Supreme (1 rol = 50 m')</v>
          </cell>
          <cell r="D611" t="str">
            <v>m'</v>
          </cell>
          <cell r="E611">
            <v>21500</v>
          </cell>
        </row>
        <row r="612">
          <cell r="B612">
            <v>559</v>
          </cell>
          <cell r="C612" t="str">
            <v>Kabel Tembaga</v>
          </cell>
          <cell r="D612" t="str">
            <v>Kg</v>
          </cell>
          <cell r="E612">
            <v>27570</v>
          </cell>
        </row>
        <row r="613">
          <cell r="B613">
            <v>560</v>
          </cell>
          <cell r="C613" t="str">
            <v>Kabel Tik 2 10 mm</v>
          </cell>
          <cell r="D613" t="str">
            <v>m'</v>
          </cell>
          <cell r="E613">
            <v>9200</v>
          </cell>
        </row>
        <row r="614">
          <cell r="A614" t="str">
            <v>BZ43</v>
          </cell>
          <cell r="B614">
            <v>561</v>
          </cell>
          <cell r="C614" t="str">
            <v>NSFB FUJI EA - 100 A</v>
          </cell>
          <cell r="D614" t="str">
            <v>bh</v>
          </cell>
          <cell r="E614">
            <v>425500</v>
          </cell>
        </row>
        <row r="615">
          <cell r="B615" t="str">
            <v>1</v>
          </cell>
          <cell r="C615" t="str">
            <v>2</v>
          </cell>
          <cell r="D615" t="str">
            <v>3</v>
          </cell>
          <cell r="E615" t="str">
            <v>4</v>
          </cell>
        </row>
        <row r="616">
          <cell r="A616" t="str">
            <v>BZ44</v>
          </cell>
          <cell r="B616">
            <v>562</v>
          </cell>
          <cell r="C616" t="str">
            <v>NSFB FUJI EA - 150 A</v>
          </cell>
          <cell r="D616" t="str">
            <v>bh</v>
          </cell>
          <cell r="E616">
            <v>1100000</v>
          </cell>
        </row>
        <row r="617">
          <cell r="A617" t="str">
            <v>BZ45</v>
          </cell>
          <cell r="B617">
            <v>563</v>
          </cell>
          <cell r="C617" t="str">
            <v>Rumah Panel 30 x 60 cm (kosong)</v>
          </cell>
          <cell r="D617" t="str">
            <v>unt</v>
          </cell>
          <cell r="E617">
            <v>75000</v>
          </cell>
        </row>
        <row r="618">
          <cell r="A618" t="str">
            <v>BZ46</v>
          </cell>
          <cell r="B618">
            <v>564</v>
          </cell>
          <cell r="C618" t="str">
            <v>Skring Kas 2 grop Biasa</v>
          </cell>
          <cell r="D618" t="str">
            <v>unt</v>
          </cell>
          <cell r="E618">
            <v>86500</v>
          </cell>
        </row>
        <row r="619">
          <cell r="A619" t="str">
            <v>BZ47</v>
          </cell>
          <cell r="B619">
            <v>565</v>
          </cell>
          <cell r="C619" t="str">
            <v>Skring Kas 3 grop Biasa</v>
          </cell>
          <cell r="D619" t="str">
            <v>unt</v>
          </cell>
          <cell r="E619">
            <v>109500</v>
          </cell>
        </row>
        <row r="620">
          <cell r="A620" t="str">
            <v>BZ48</v>
          </cell>
          <cell r="B620">
            <v>566</v>
          </cell>
          <cell r="C620" t="str">
            <v>Skring Kas 5 grop Biasa</v>
          </cell>
          <cell r="D620" t="str">
            <v>unt</v>
          </cell>
          <cell r="E620">
            <v>230000</v>
          </cell>
        </row>
        <row r="621">
          <cell r="B621">
            <v>567</v>
          </cell>
          <cell r="C621" t="str">
            <v>MCB Mercury</v>
          </cell>
          <cell r="D621" t="str">
            <v>bh</v>
          </cell>
          <cell r="E621">
            <v>45000</v>
          </cell>
        </row>
        <row r="622">
          <cell r="A622" t="str">
            <v>BZ49</v>
          </cell>
          <cell r="B622">
            <v>568</v>
          </cell>
          <cell r="C622" t="str">
            <v>MCB 1 PAS</v>
          </cell>
          <cell r="D622" t="str">
            <v>bh</v>
          </cell>
          <cell r="E622">
            <v>25500</v>
          </cell>
        </row>
        <row r="623">
          <cell r="A623" t="str">
            <v>BZ50</v>
          </cell>
          <cell r="B623">
            <v>569</v>
          </cell>
          <cell r="C623" t="str">
            <v>MCB 3 PAS</v>
          </cell>
          <cell r="D623" t="str">
            <v>bh</v>
          </cell>
          <cell r="E623">
            <v>43000</v>
          </cell>
        </row>
        <row r="624">
          <cell r="A624" t="str">
            <v>BZ51</v>
          </cell>
          <cell r="B624">
            <v>570</v>
          </cell>
          <cell r="C624" t="str">
            <v>Tahanan 50 A Merk Fuji</v>
          </cell>
          <cell r="D624" t="str">
            <v>bh</v>
          </cell>
          <cell r="E624">
            <v>259000</v>
          </cell>
        </row>
        <row r="625">
          <cell r="B625">
            <v>571</v>
          </cell>
          <cell r="C625" t="str">
            <v>Saklar Tunggal Biasa</v>
          </cell>
          <cell r="D625" t="str">
            <v>bh</v>
          </cell>
          <cell r="E625">
            <v>3000</v>
          </cell>
        </row>
        <row r="626">
          <cell r="B626">
            <v>572</v>
          </cell>
          <cell r="C626" t="str">
            <v>Saklar Ganda Biasa</v>
          </cell>
          <cell r="D626" t="str">
            <v>bh</v>
          </cell>
          <cell r="E626">
            <v>5000</v>
          </cell>
        </row>
        <row r="627">
          <cell r="B627">
            <v>573</v>
          </cell>
          <cell r="C627" t="str">
            <v>Saklar Magnet 25 PK</v>
          </cell>
          <cell r="D627" t="str">
            <v>bh</v>
          </cell>
          <cell r="E627">
            <v>650000</v>
          </cell>
        </row>
        <row r="628">
          <cell r="A628" t="str">
            <v>BZ53</v>
          </cell>
          <cell r="B628">
            <v>574</v>
          </cell>
          <cell r="C628" t="str">
            <v>Saklar Broko Tunggal Standard ( 1 Phase )</v>
          </cell>
          <cell r="D628" t="str">
            <v>bh</v>
          </cell>
          <cell r="E628">
            <v>12000</v>
          </cell>
        </row>
        <row r="629">
          <cell r="A629" t="str">
            <v>BZ54</v>
          </cell>
          <cell r="B629">
            <v>575</v>
          </cell>
          <cell r="C629" t="str">
            <v>Saklar Broko Seri Standard ( 1 Phase )</v>
          </cell>
          <cell r="D629" t="str">
            <v>bh</v>
          </cell>
          <cell r="E629">
            <v>12000</v>
          </cell>
        </row>
        <row r="630">
          <cell r="B630">
            <v>576</v>
          </cell>
          <cell r="C630" t="str">
            <v>Stop Kontak Biasa</v>
          </cell>
          <cell r="D630" t="str">
            <v>bh</v>
          </cell>
          <cell r="E630">
            <v>5000</v>
          </cell>
        </row>
        <row r="631">
          <cell r="B631">
            <v>577</v>
          </cell>
          <cell r="C631" t="str">
            <v>Stop Kontak Putar</v>
          </cell>
          <cell r="D631" t="str">
            <v>bh</v>
          </cell>
          <cell r="E631">
            <v>15000</v>
          </cell>
        </row>
        <row r="632">
          <cell r="A632" t="str">
            <v>BZ55</v>
          </cell>
          <cell r="B632">
            <v>578</v>
          </cell>
          <cell r="C632" t="str">
            <v>Stop Kontak Broko Standard ( 1 Phase )</v>
          </cell>
          <cell r="D632" t="str">
            <v>bh</v>
          </cell>
          <cell r="E632">
            <v>13500</v>
          </cell>
        </row>
        <row r="633">
          <cell r="A633" t="str">
            <v>BZ56</v>
          </cell>
          <cell r="B633">
            <v>579</v>
          </cell>
          <cell r="C633" t="str">
            <v xml:space="preserve">Stop Kontak Broko 3 Phase ( Out Bow )  </v>
          </cell>
          <cell r="D633" t="str">
            <v>bh</v>
          </cell>
          <cell r="E633">
            <v>44550</v>
          </cell>
        </row>
        <row r="634">
          <cell r="A634" t="str">
            <v>BZ57</v>
          </cell>
          <cell r="B634">
            <v>580</v>
          </cell>
          <cell r="C634" t="str">
            <v xml:space="preserve">Stop Kontak Broko 3 Phase ( In Bow )  </v>
          </cell>
          <cell r="D634" t="str">
            <v>bh</v>
          </cell>
          <cell r="E634">
            <v>75900</v>
          </cell>
        </row>
        <row r="635">
          <cell r="A635" t="str">
            <v>BZ58</v>
          </cell>
          <cell r="B635">
            <v>581</v>
          </cell>
          <cell r="C635" t="str">
            <v xml:space="preserve">Stop Kontak Handle 3 Phase  </v>
          </cell>
          <cell r="D635" t="str">
            <v>bh</v>
          </cell>
          <cell r="E635">
            <v>44500</v>
          </cell>
        </row>
        <row r="636">
          <cell r="A636" t="str">
            <v>BZ59</v>
          </cell>
          <cell r="B636">
            <v>582</v>
          </cell>
          <cell r="C636" t="str">
            <v>Instalasi Titik Lampu / Stop Kontak ( Upah dan Alat )</v>
          </cell>
          <cell r="D636" t="str">
            <v>ttk</v>
          </cell>
          <cell r="E636">
            <v>90800</v>
          </cell>
        </row>
        <row r="637">
          <cell r="A637" t="str">
            <v>BZ60</v>
          </cell>
          <cell r="B637">
            <v>583</v>
          </cell>
          <cell r="C637" t="str">
            <v>Lampu pijar 25 Watt s/d 100 Watt</v>
          </cell>
          <cell r="D637" t="str">
            <v>bh</v>
          </cell>
          <cell r="E637">
            <v>4600</v>
          </cell>
        </row>
        <row r="638">
          <cell r="A638" t="str">
            <v>BZ61</v>
          </cell>
          <cell r="B638">
            <v>584</v>
          </cell>
          <cell r="C638" t="str">
            <v>Lampu Neon TL Philip 20 W</v>
          </cell>
          <cell r="D638" t="str">
            <v>bh</v>
          </cell>
          <cell r="E638">
            <v>11000</v>
          </cell>
        </row>
        <row r="639">
          <cell r="A639" t="str">
            <v>BZ62</v>
          </cell>
          <cell r="B639">
            <v>585</v>
          </cell>
          <cell r="C639" t="str">
            <v>Lampu Neon TL Philip 40 W</v>
          </cell>
          <cell r="D639" t="str">
            <v>bh</v>
          </cell>
          <cell r="E639">
            <v>15500</v>
          </cell>
        </row>
        <row r="640">
          <cell r="A640" t="str">
            <v>BZ63</v>
          </cell>
          <cell r="B640">
            <v>586</v>
          </cell>
          <cell r="C640" t="str">
            <v>Trapo TL 20 W ( Philip )</v>
          </cell>
          <cell r="D640" t="str">
            <v>bh</v>
          </cell>
          <cell r="E640">
            <v>20000</v>
          </cell>
        </row>
        <row r="641">
          <cell r="A641" t="str">
            <v>BZ64</v>
          </cell>
          <cell r="B641">
            <v>587</v>
          </cell>
          <cell r="C641" t="str">
            <v>Trapo TL 40 W ( Philip )</v>
          </cell>
          <cell r="D641" t="str">
            <v>bh</v>
          </cell>
          <cell r="E641">
            <v>21000</v>
          </cell>
        </row>
        <row r="642">
          <cell r="A642" t="str">
            <v>BZ65</v>
          </cell>
          <cell r="B642">
            <v>588</v>
          </cell>
          <cell r="C642" t="str">
            <v>Trapo TL 20 W ( Sinar )</v>
          </cell>
          <cell r="D642" t="str">
            <v>bh</v>
          </cell>
          <cell r="E642">
            <v>17500</v>
          </cell>
        </row>
        <row r="643">
          <cell r="A643" t="str">
            <v>BZ66</v>
          </cell>
          <cell r="B643">
            <v>589</v>
          </cell>
          <cell r="C643" t="str">
            <v>Trapo TL 40 W ( Sinar )</v>
          </cell>
          <cell r="D643" t="str">
            <v>bh</v>
          </cell>
          <cell r="E643">
            <v>16600</v>
          </cell>
        </row>
        <row r="644">
          <cell r="B644">
            <v>590</v>
          </cell>
          <cell r="C644" t="str">
            <v>Trapo Ballas</v>
          </cell>
          <cell r="D644" t="str">
            <v>bh</v>
          </cell>
          <cell r="E644">
            <v>196500</v>
          </cell>
        </row>
        <row r="645">
          <cell r="A645" t="str">
            <v>BZ67</v>
          </cell>
          <cell r="B645">
            <v>591</v>
          </cell>
          <cell r="C645" t="str">
            <v>Stater Neon Philip</v>
          </cell>
          <cell r="D645" t="str">
            <v>bh</v>
          </cell>
          <cell r="E645">
            <v>2750</v>
          </cell>
        </row>
        <row r="646">
          <cell r="A646" t="str">
            <v>BZ68</v>
          </cell>
          <cell r="B646">
            <v>592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593</v>
          </cell>
          <cell r="C647" t="str">
            <v>Rumah TL In Bow / Out Bow 2 x 20 W ( Kosongan )</v>
          </cell>
          <cell r="D647" t="str">
            <v>bh</v>
          </cell>
          <cell r="E647">
            <v>57200</v>
          </cell>
        </row>
        <row r="648">
          <cell r="A648" t="str">
            <v>BZ70</v>
          </cell>
          <cell r="B648">
            <v>594</v>
          </cell>
          <cell r="C648" t="str">
            <v>Down Light + SL 25 W</v>
          </cell>
          <cell r="D648" t="str">
            <v>bh</v>
          </cell>
          <cell r="E648">
            <v>151000</v>
          </cell>
        </row>
        <row r="649">
          <cell r="A649" t="str">
            <v>BZ71</v>
          </cell>
          <cell r="B649">
            <v>595</v>
          </cell>
          <cell r="C649" t="str">
            <v>Lampu SL Philip 25 W</v>
          </cell>
          <cell r="D649" t="str">
            <v>bh</v>
          </cell>
          <cell r="E649">
            <v>66600</v>
          </cell>
        </row>
        <row r="650">
          <cell r="A650" t="str">
            <v>BZ72</v>
          </cell>
          <cell r="B650">
            <v>596</v>
          </cell>
          <cell r="C650" t="str">
            <v>Lampu Sirkel TL 20 W Lengkap</v>
          </cell>
          <cell r="D650" t="str">
            <v>bh</v>
          </cell>
          <cell r="E650">
            <v>34650</v>
          </cell>
        </row>
        <row r="651">
          <cell r="A651" t="str">
            <v>BZ73</v>
          </cell>
          <cell r="B651">
            <v>597</v>
          </cell>
          <cell r="C651" t="str">
            <v>Lampu Mercuri 80 W</v>
          </cell>
          <cell r="D651" t="str">
            <v>bh</v>
          </cell>
          <cell r="E651">
            <v>70000</v>
          </cell>
        </row>
        <row r="652">
          <cell r="A652" t="str">
            <v>BZ74</v>
          </cell>
          <cell r="B652">
            <v>598</v>
          </cell>
          <cell r="C652" t="str">
            <v>Lampu Mercuri 250 W</v>
          </cell>
          <cell r="D652" t="str">
            <v>bh</v>
          </cell>
          <cell r="E652">
            <v>92000</v>
          </cell>
        </row>
        <row r="653">
          <cell r="A653" t="str">
            <v>BZ75</v>
          </cell>
          <cell r="B653">
            <v>599</v>
          </cell>
          <cell r="C653" t="str">
            <v>Lampu Son 150 W</v>
          </cell>
          <cell r="D653" t="str">
            <v>bh</v>
          </cell>
          <cell r="E653">
            <v>130000</v>
          </cell>
        </row>
        <row r="654">
          <cell r="A654" t="str">
            <v>BZ76</v>
          </cell>
          <cell r="B654">
            <v>600</v>
          </cell>
          <cell r="C654" t="str">
            <v xml:space="preserve">Lampu Taman + Tiang + Lampu 1 Buah </v>
          </cell>
          <cell r="D654" t="str">
            <v>bh</v>
          </cell>
          <cell r="E654">
            <v>394350</v>
          </cell>
        </row>
        <row r="655">
          <cell r="A655" t="str">
            <v>BZ77</v>
          </cell>
          <cell r="B655">
            <v>601</v>
          </cell>
          <cell r="C655" t="str">
            <v>Lampu Baret 30 cm + Neon</v>
          </cell>
          <cell r="D655" t="str">
            <v>bh</v>
          </cell>
          <cell r="E655">
            <v>52900</v>
          </cell>
        </row>
        <row r="656">
          <cell r="A656" t="str">
            <v>BZ78</v>
          </cell>
          <cell r="B656">
            <v>602</v>
          </cell>
          <cell r="C656" t="str">
            <v xml:space="preserve">Lampu Neon Arcrilik 2 x 40 W lengkap </v>
          </cell>
          <cell r="D656" t="str">
            <v>bh</v>
          </cell>
          <cell r="E656">
            <v>11550</v>
          </cell>
        </row>
        <row r="657">
          <cell r="A657" t="str">
            <v>BZ79</v>
          </cell>
          <cell r="B657">
            <v>603</v>
          </cell>
          <cell r="C657" t="str">
            <v>Pentanahan Penangkal Petir</v>
          </cell>
          <cell r="D657" t="str">
            <v>ttk</v>
          </cell>
          <cell r="E657">
            <v>222750</v>
          </cell>
        </row>
        <row r="658">
          <cell r="A658" t="str">
            <v>BZ80</v>
          </cell>
          <cell r="B658">
            <v>604</v>
          </cell>
          <cell r="C658" t="str">
            <v>Pentanahan Panel</v>
          </cell>
          <cell r="D658" t="str">
            <v>ttk</v>
          </cell>
          <cell r="E658">
            <v>96250</v>
          </cell>
        </row>
        <row r="659">
          <cell r="B659">
            <v>605</v>
          </cell>
          <cell r="C659" t="str">
            <v xml:space="preserve">Pipa Penangkal Petir </v>
          </cell>
          <cell r="D659" t="str">
            <v>bh</v>
          </cell>
          <cell r="E659">
            <v>36000</v>
          </cell>
        </row>
        <row r="660">
          <cell r="B660">
            <v>606</v>
          </cell>
          <cell r="C660" t="str">
            <v>Box Sekering</v>
          </cell>
          <cell r="D660" t="str">
            <v>bh</v>
          </cell>
          <cell r="E660">
            <v>16800</v>
          </cell>
        </row>
        <row r="661">
          <cell r="B661">
            <v>607</v>
          </cell>
          <cell r="C661" t="str">
            <v>Box Lampu Mercury</v>
          </cell>
          <cell r="D661" t="str">
            <v>bh</v>
          </cell>
          <cell r="E661">
            <v>450000</v>
          </cell>
        </row>
        <row r="662">
          <cell r="B662">
            <v>608</v>
          </cell>
          <cell r="C662" t="str">
            <v>Terminal Kabel</v>
          </cell>
          <cell r="D662" t="str">
            <v>bh</v>
          </cell>
          <cell r="E662">
            <v>15000</v>
          </cell>
        </row>
        <row r="663">
          <cell r="B663">
            <v>609</v>
          </cell>
          <cell r="C663" t="str">
            <v>Tangkai Box lampu 3 m</v>
          </cell>
          <cell r="D663" t="str">
            <v>bh</v>
          </cell>
          <cell r="E663">
            <v>226400</v>
          </cell>
        </row>
        <row r="664">
          <cell r="B664">
            <v>610</v>
          </cell>
          <cell r="C664" t="str">
            <v>Stainless steel</v>
          </cell>
          <cell r="D664" t="str">
            <v>m</v>
          </cell>
          <cell r="E664">
            <v>9000</v>
          </cell>
        </row>
        <row r="665">
          <cell r="B665">
            <v>611</v>
          </cell>
          <cell r="C665" t="str">
            <v>Capasitor</v>
          </cell>
          <cell r="D665" t="str">
            <v>bh</v>
          </cell>
          <cell r="E665">
            <v>56500</v>
          </cell>
        </row>
        <row r="666">
          <cell r="B666" t="str">
            <v>1</v>
          </cell>
          <cell r="C666" t="str">
            <v>2</v>
          </cell>
          <cell r="D666" t="str">
            <v>3</v>
          </cell>
          <cell r="E666" t="str">
            <v>4</v>
          </cell>
        </row>
        <row r="667">
          <cell r="B667">
            <v>612</v>
          </cell>
          <cell r="C667" t="str">
            <v>Link Buckle</v>
          </cell>
          <cell r="D667" t="str">
            <v>bh</v>
          </cell>
          <cell r="E667">
            <v>3500</v>
          </cell>
        </row>
        <row r="668">
          <cell r="B668">
            <v>613</v>
          </cell>
          <cell r="C668" t="str">
            <v>Stoping Buckle</v>
          </cell>
          <cell r="D668" t="str">
            <v>bh</v>
          </cell>
          <cell r="E668">
            <v>3500</v>
          </cell>
        </row>
        <row r="669">
          <cell r="B669">
            <v>614</v>
          </cell>
          <cell r="C669" t="str">
            <v>Wed Clem</v>
          </cell>
          <cell r="D669" t="str">
            <v>bh</v>
          </cell>
          <cell r="E669">
            <v>9500</v>
          </cell>
        </row>
        <row r="670">
          <cell r="B670">
            <v>615</v>
          </cell>
          <cell r="C670" t="str">
            <v>Tiang Besi 7m</v>
          </cell>
          <cell r="D670" t="str">
            <v>bh</v>
          </cell>
          <cell r="E670">
            <v>950000</v>
          </cell>
        </row>
        <row r="671">
          <cell r="B671">
            <v>616</v>
          </cell>
          <cell r="C671" t="str">
            <v>Ignitor SN</v>
          </cell>
          <cell r="D671" t="str">
            <v>bh</v>
          </cell>
          <cell r="E671">
            <v>84900</v>
          </cell>
        </row>
        <row r="672">
          <cell r="B672">
            <v>617</v>
          </cell>
          <cell r="C672" t="str">
            <v>Tap Connector</v>
          </cell>
          <cell r="D672" t="str">
            <v>bh</v>
          </cell>
          <cell r="E672">
            <v>7800</v>
          </cell>
        </row>
        <row r="673">
          <cell r="B673">
            <v>618</v>
          </cell>
          <cell r="C673" t="str">
            <v>Foto Cell 6 Ampere</v>
          </cell>
          <cell r="D673" t="str">
            <v>bh</v>
          </cell>
          <cell r="E673">
            <v>95500</v>
          </cell>
        </row>
        <row r="675">
          <cell r="C675" t="str">
            <v>P. BAHAN ALAT PENGANTUNG DAN KUNCI</v>
          </cell>
        </row>
        <row r="676">
          <cell r="A676" t="str">
            <v>CC01</v>
          </cell>
          <cell r="B676">
            <v>619</v>
          </cell>
          <cell r="C676" t="str">
            <v>Kunci Silinder ALFA untuk Pintu Alumunium</v>
          </cell>
          <cell r="D676" t="str">
            <v>bh</v>
          </cell>
          <cell r="E676">
            <v>150000</v>
          </cell>
        </row>
        <row r="677">
          <cell r="A677" t="str">
            <v>CC02</v>
          </cell>
          <cell r="B677">
            <v>620</v>
          </cell>
          <cell r="C677" t="str">
            <v xml:space="preserve">Tarikan Pintu </v>
          </cell>
          <cell r="D677" t="str">
            <v>bh</v>
          </cell>
          <cell r="E677">
            <v>33000</v>
          </cell>
        </row>
        <row r="678">
          <cell r="A678" t="str">
            <v>CC03</v>
          </cell>
          <cell r="B678">
            <v>621</v>
          </cell>
          <cell r="C678" t="str">
            <v xml:space="preserve">Kunci 2 Slaag ROYAL </v>
          </cell>
          <cell r="D678" t="str">
            <v>bh</v>
          </cell>
          <cell r="E678">
            <v>45000</v>
          </cell>
        </row>
        <row r="679">
          <cell r="A679" t="str">
            <v>CC04</v>
          </cell>
          <cell r="B679">
            <v>622</v>
          </cell>
          <cell r="C679" t="str">
            <v>Rel Henderson Lengkap</v>
          </cell>
          <cell r="D679" t="str">
            <v>bh</v>
          </cell>
          <cell r="E679">
            <v>453000</v>
          </cell>
        </row>
        <row r="680">
          <cell r="A680" t="str">
            <v>CC05</v>
          </cell>
          <cell r="B680">
            <v>623</v>
          </cell>
          <cell r="C680" t="str">
            <v>Rel Maraton I Pintu</v>
          </cell>
          <cell r="D680" t="str">
            <v>unt</v>
          </cell>
          <cell r="E680">
            <v>50000</v>
          </cell>
        </row>
        <row r="681">
          <cell r="A681" t="str">
            <v>CC06</v>
          </cell>
          <cell r="B681">
            <v>624</v>
          </cell>
          <cell r="C681" t="str">
            <v xml:space="preserve">Kunci 2 Slaag Silinder SEIS Asli type 210 s/d type 226 </v>
          </cell>
          <cell r="D681" t="str">
            <v>bh</v>
          </cell>
          <cell r="E681">
            <v>156000</v>
          </cell>
        </row>
        <row r="682">
          <cell r="A682" t="str">
            <v>CC07</v>
          </cell>
          <cell r="B682">
            <v>625</v>
          </cell>
          <cell r="C682" t="str">
            <v>Kunci 2 Slaag Ancor Asli</v>
          </cell>
          <cell r="D682" t="str">
            <v>bh</v>
          </cell>
          <cell r="E682">
            <v>65000</v>
          </cell>
        </row>
        <row r="683">
          <cell r="A683" t="str">
            <v>CC08</v>
          </cell>
          <cell r="B683">
            <v>626</v>
          </cell>
          <cell r="C683" t="str">
            <v>Kunci 2 Slaag ISO</v>
          </cell>
          <cell r="D683" t="str">
            <v>bh</v>
          </cell>
          <cell r="E683">
            <v>75000</v>
          </cell>
        </row>
        <row r="684">
          <cell r="A684" t="str">
            <v>CC09</v>
          </cell>
          <cell r="B684">
            <v>627</v>
          </cell>
          <cell r="C684" t="str">
            <v xml:space="preserve">Kunci KM Bulat Kualitas Biasa </v>
          </cell>
          <cell r="D684" t="str">
            <v>bh</v>
          </cell>
          <cell r="E684">
            <v>30000</v>
          </cell>
        </row>
        <row r="685">
          <cell r="A685" t="str">
            <v>CC10</v>
          </cell>
          <cell r="B685">
            <v>628</v>
          </cell>
          <cell r="C685" t="str">
            <v xml:space="preserve">Kunci  KM Bulat ALFA </v>
          </cell>
          <cell r="D685" t="str">
            <v>bh</v>
          </cell>
          <cell r="E685">
            <v>20040</v>
          </cell>
        </row>
        <row r="686">
          <cell r="A686" t="str">
            <v>CC11</v>
          </cell>
          <cell r="B686">
            <v>629</v>
          </cell>
          <cell r="C686" t="str">
            <v xml:space="preserve">Kunci 2 Slaag Silinder Utama Standard </v>
          </cell>
          <cell r="D686" t="str">
            <v>bh</v>
          </cell>
          <cell r="E686">
            <v>125040</v>
          </cell>
        </row>
        <row r="687">
          <cell r="A687" t="str">
            <v>CC12</v>
          </cell>
          <cell r="B687">
            <v>630</v>
          </cell>
          <cell r="C687" t="str">
            <v xml:space="preserve">Kunci Gembok </v>
          </cell>
          <cell r="D687" t="str">
            <v>bh</v>
          </cell>
          <cell r="E687">
            <v>7540</v>
          </cell>
        </row>
        <row r="688">
          <cell r="B688">
            <v>631</v>
          </cell>
          <cell r="C688" t="str">
            <v>Kunci tanam Slaag Royal</v>
          </cell>
          <cell r="D688" t="str">
            <v>bh</v>
          </cell>
          <cell r="E688">
            <v>64000</v>
          </cell>
        </row>
        <row r="689">
          <cell r="B689">
            <v>632</v>
          </cell>
          <cell r="C689" t="str">
            <v>Kunci tanam Slaag Ancor</v>
          </cell>
          <cell r="D689" t="str">
            <v>bh</v>
          </cell>
          <cell r="E689">
            <v>50040</v>
          </cell>
        </row>
        <row r="690">
          <cell r="A690" t="str">
            <v>CC13</v>
          </cell>
          <cell r="B690">
            <v>633</v>
          </cell>
          <cell r="C690" t="str">
            <v xml:space="preserve">Kunci 2 Slaag Kuda Terbang </v>
          </cell>
          <cell r="D690" t="str">
            <v>bh</v>
          </cell>
          <cell r="E690">
            <v>40000</v>
          </cell>
        </row>
        <row r="691">
          <cell r="B691">
            <v>634</v>
          </cell>
          <cell r="C691" t="str">
            <v>Kunci Jendela</v>
          </cell>
          <cell r="D691" t="str">
            <v>bh</v>
          </cell>
          <cell r="E691">
            <v>7540</v>
          </cell>
        </row>
        <row r="692">
          <cell r="A692" t="str">
            <v>CC14</v>
          </cell>
          <cell r="B692">
            <v>635</v>
          </cell>
          <cell r="C692" t="str">
            <v>Espangolet</v>
          </cell>
          <cell r="D692" t="str">
            <v>ps</v>
          </cell>
          <cell r="E692">
            <v>37540</v>
          </cell>
        </row>
        <row r="693">
          <cell r="B693">
            <v>636</v>
          </cell>
          <cell r="C693" t="str">
            <v xml:space="preserve">Grendel </v>
          </cell>
          <cell r="D693" t="str">
            <v>bh</v>
          </cell>
          <cell r="E693">
            <v>5040</v>
          </cell>
        </row>
        <row r="694">
          <cell r="A694" t="str">
            <v>CC15</v>
          </cell>
          <cell r="B694">
            <v>637</v>
          </cell>
          <cell r="C694" t="str">
            <v>Grendel 15 cm</v>
          </cell>
          <cell r="D694" t="str">
            <v>bh</v>
          </cell>
          <cell r="E694">
            <v>8000</v>
          </cell>
        </row>
        <row r="695">
          <cell r="A695" t="str">
            <v>CC16</v>
          </cell>
          <cell r="B695">
            <v>638</v>
          </cell>
          <cell r="C695" t="str">
            <v>Grendel 5 cm</v>
          </cell>
          <cell r="D695" t="str">
            <v>bh</v>
          </cell>
          <cell r="E695">
            <v>2000</v>
          </cell>
        </row>
        <row r="696">
          <cell r="A696" t="str">
            <v>CC17</v>
          </cell>
          <cell r="B696">
            <v>639</v>
          </cell>
          <cell r="C696" t="str">
            <v>Hak Angin Kait Jendela Biasa</v>
          </cell>
          <cell r="D696" t="str">
            <v>ps</v>
          </cell>
          <cell r="E696">
            <v>5000</v>
          </cell>
        </row>
        <row r="697">
          <cell r="A697" t="str">
            <v>CC18</v>
          </cell>
          <cell r="B697">
            <v>640</v>
          </cell>
          <cell r="C697" t="str">
            <v>Hak Angin Jendela Antik</v>
          </cell>
          <cell r="D697" t="str">
            <v>ps</v>
          </cell>
          <cell r="E697">
            <v>12040</v>
          </cell>
        </row>
        <row r="698">
          <cell r="A698" t="str">
            <v>CC19</v>
          </cell>
          <cell r="B698">
            <v>641</v>
          </cell>
          <cell r="C698" t="str">
            <v>Hak Angin Sendok Stainless / Kuningan</v>
          </cell>
          <cell r="D698" t="str">
            <v>bh</v>
          </cell>
          <cell r="E698">
            <v>12040</v>
          </cell>
        </row>
        <row r="699">
          <cell r="A699" t="str">
            <v>CC20</v>
          </cell>
          <cell r="B699">
            <v>642</v>
          </cell>
          <cell r="C699" t="str">
            <v>Nako Lengkap Tralis 1 Daun</v>
          </cell>
          <cell r="D699" t="str">
            <v>dn</v>
          </cell>
          <cell r="E699">
            <v>10000</v>
          </cell>
        </row>
        <row r="700">
          <cell r="A700" t="str">
            <v>CC21</v>
          </cell>
          <cell r="B700">
            <v>643</v>
          </cell>
          <cell r="C700" t="str">
            <v>Sloot Pintu berikut  Rantai</v>
          </cell>
          <cell r="D700" t="str">
            <v>bh</v>
          </cell>
          <cell r="E700">
            <v>17500</v>
          </cell>
        </row>
        <row r="701">
          <cell r="A701" t="str">
            <v>CC22</v>
          </cell>
          <cell r="B701">
            <v>644</v>
          </cell>
          <cell r="C701" t="str">
            <v>Sloot Jendela Tunggal</v>
          </cell>
          <cell r="D701" t="str">
            <v>bh</v>
          </cell>
          <cell r="E701">
            <v>6500</v>
          </cell>
        </row>
        <row r="702">
          <cell r="B702">
            <v>645</v>
          </cell>
          <cell r="C702" t="str">
            <v>Engsel Pintu Biasa</v>
          </cell>
          <cell r="D702" t="str">
            <v>bh</v>
          </cell>
          <cell r="E702">
            <v>22000</v>
          </cell>
        </row>
        <row r="703">
          <cell r="A703" t="str">
            <v>CC23</v>
          </cell>
          <cell r="B703">
            <v>646</v>
          </cell>
          <cell r="C703" t="str">
            <v>Engsel Pintu Unilon Standard</v>
          </cell>
          <cell r="D703" t="str">
            <v>ps</v>
          </cell>
          <cell r="E703">
            <v>7000</v>
          </cell>
        </row>
        <row r="704">
          <cell r="B704">
            <v>647</v>
          </cell>
          <cell r="C704" t="str">
            <v>Engsel Jendela Biasa</v>
          </cell>
          <cell r="D704" t="str">
            <v>bh</v>
          </cell>
          <cell r="E704">
            <v>5500</v>
          </cell>
        </row>
        <row r="705">
          <cell r="A705" t="str">
            <v>CC24</v>
          </cell>
          <cell r="B705">
            <v>648</v>
          </cell>
          <cell r="C705" t="str">
            <v>Engsel Jendela Unilon</v>
          </cell>
          <cell r="D705" t="str">
            <v>ps</v>
          </cell>
          <cell r="E705">
            <v>6300</v>
          </cell>
        </row>
        <row r="706">
          <cell r="A706" t="str">
            <v>CC25</v>
          </cell>
          <cell r="B706">
            <v>649</v>
          </cell>
          <cell r="C706" t="str">
            <v>Engsel Patrun</v>
          </cell>
          <cell r="D706" t="str">
            <v>ps</v>
          </cell>
          <cell r="E706">
            <v>4000</v>
          </cell>
        </row>
        <row r="707">
          <cell r="A707" t="str">
            <v>CC26</v>
          </cell>
          <cell r="B707">
            <v>650</v>
          </cell>
          <cell r="C707" t="str">
            <v>Engsel Harmonika</v>
          </cell>
          <cell r="D707" t="str">
            <v>m1</v>
          </cell>
          <cell r="E707">
            <v>8500</v>
          </cell>
        </row>
        <row r="708">
          <cell r="A708" t="str">
            <v>CC27</v>
          </cell>
          <cell r="B708">
            <v>651</v>
          </cell>
          <cell r="C708" t="str">
            <v>Door Closer Kelas Standard ( Kelas Sedang )</v>
          </cell>
          <cell r="D708" t="str">
            <v>unt</v>
          </cell>
          <cell r="E708">
            <v>95000</v>
          </cell>
        </row>
        <row r="709">
          <cell r="A709" t="str">
            <v>CC28</v>
          </cell>
          <cell r="B709">
            <v>652</v>
          </cell>
          <cell r="C709" t="str">
            <v>Door Closer Kelas Standard ( Kelas Baik )</v>
          </cell>
          <cell r="D709" t="str">
            <v>unt</v>
          </cell>
          <cell r="E709">
            <v>350000</v>
          </cell>
        </row>
        <row r="710">
          <cell r="A710" t="str">
            <v>CC29</v>
          </cell>
          <cell r="B710">
            <v>653</v>
          </cell>
          <cell r="C710" t="str">
            <v>Door Closer Kelas Rendah</v>
          </cell>
          <cell r="D710" t="str">
            <v>unt</v>
          </cell>
          <cell r="E710">
            <v>80000</v>
          </cell>
        </row>
        <row r="711">
          <cell r="A711" t="str">
            <v>CC30</v>
          </cell>
          <cell r="B711">
            <v>654</v>
          </cell>
          <cell r="C711" t="str">
            <v>Tarikan Almari Rata - rata</v>
          </cell>
          <cell r="D711" t="str">
            <v>bh</v>
          </cell>
          <cell r="E711">
            <v>7000</v>
          </cell>
        </row>
        <row r="712">
          <cell r="A712" t="str">
            <v>CC31</v>
          </cell>
          <cell r="B712">
            <v>655</v>
          </cell>
          <cell r="C712" t="str">
            <v>Seng BJLS 30 lebar 60cm (1 rol 50 m' )</v>
          </cell>
          <cell r="D712" t="str">
            <v>m1</v>
          </cell>
          <cell r="E712">
            <v>17540</v>
          </cell>
        </row>
        <row r="713">
          <cell r="A713" t="str">
            <v>CC32</v>
          </cell>
          <cell r="B713">
            <v>656</v>
          </cell>
          <cell r="C713" t="str">
            <v>Seng BJLS 30 lebar 90cm (1 rol 50 m' )</v>
          </cell>
          <cell r="D713" t="str">
            <v>m1</v>
          </cell>
          <cell r="E713">
            <v>22540</v>
          </cell>
        </row>
        <row r="717">
          <cell r="B717" t="str">
            <v>1</v>
          </cell>
          <cell r="C717" t="str">
            <v>2</v>
          </cell>
          <cell r="D717" t="str">
            <v>3</v>
          </cell>
          <cell r="E717" t="str">
            <v>4</v>
          </cell>
        </row>
        <row r="718">
          <cell r="C718" t="str">
            <v>Q. BAHAN PENGIKAT UNTUK KONTRUKSI JALAN</v>
          </cell>
        </row>
        <row r="719">
          <cell r="A719" t="str">
            <v>CE01</v>
          </cell>
          <cell r="B719">
            <v>657</v>
          </cell>
          <cell r="C719" t="str">
            <v>Hotmix Jadi berikut alat dan bahan bakar ( T = 5 cm  =&gt; 9 m2 )</v>
          </cell>
          <cell r="D719" t="str">
            <v>ton</v>
          </cell>
          <cell r="E719">
            <v>400000</v>
          </cell>
        </row>
        <row r="720">
          <cell r="A720" t="str">
            <v>CE02</v>
          </cell>
          <cell r="B720">
            <v>658</v>
          </cell>
          <cell r="C720" t="str">
            <v>Aspal ( ESO ) 1 Drum 150 Kg</v>
          </cell>
          <cell r="D720" t="str">
            <v>kg</v>
          </cell>
          <cell r="E720">
            <v>3800</v>
          </cell>
        </row>
        <row r="721">
          <cell r="A721" t="str">
            <v>CE03</v>
          </cell>
          <cell r="B721">
            <v>659</v>
          </cell>
          <cell r="C721" t="str">
            <v>Aspal Curah</v>
          </cell>
          <cell r="D721" t="str">
            <v>kg</v>
          </cell>
          <cell r="E721">
            <v>2700</v>
          </cell>
        </row>
        <row r="722">
          <cell r="A722" t="str">
            <v>CE04</v>
          </cell>
          <cell r="B722">
            <v>660</v>
          </cell>
          <cell r="C722" t="str">
            <v>Aspal RC 70 ( Cilacap )</v>
          </cell>
          <cell r="D722" t="str">
            <v>kg</v>
          </cell>
          <cell r="E722">
            <v>4400</v>
          </cell>
        </row>
        <row r="723">
          <cell r="B723">
            <v>661</v>
          </cell>
          <cell r="C723" t="str">
            <v>Aspal Bitumen * M061</v>
          </cell>
          <cell r="D723" t="str">
            <v>kg</v>
          </cell>
          <cell r="E723">
            <v>2850</v>
          </cell>
        </row>
        <row r="724">
          <cell r="B724">
            <v>662</v>
          </cell>
          <cell r="C724" t="str">
            <v>As Buton  *M062</v>
          </cell>
          <cell r="D724" t="str">
            <v>kg</v>
          </cell>
        </row>
        <row r="725">
          <cell r="B725">
            <v>663</v>
          </cell>
          <cell r="C725" t="str">
            <v>Minyak Fluk *M063</v>
          </cell>
          <cell r="D725" t="str">
            <v>Lt</v>
          </cell>
          <cell r="E725">
            <v>4700</v>
          </cell>
        </row>
        <row r="726">
          <cell r="B726">
            <v>664</v>
          </cell>
          <cell r="C726" t="str">
            <v>Minyak Aspal  *M064</v>
          </cell>
          <cell r="D726" t="str">
            <v>Lt</v>
          </cell>
          <cell r="E726">
            <v>1200</v>
          </cell>
        </row>
        <row r="727">
          <cell r="B727">
            <v>665</v>
          </cell>
          <cell r="C727" t="str">
            <v>Minyak Tanah  *M065</v>
          </cell>
          <cell r="D727" t="str">
            <v>Lt</v>
          </cell>
          <cell r="E727">
            <v>850</v>
          </cell>
        </row>
        <row r="729">
          <cell r="C729" t="str">
            <v>R. BAHAN PENGHISAP AIR SUMUR DALAM</v>
          </cell>
        </row>
        <row r="730">
          <cell r="A730" t="str">
            <v>CG01</v>
          </cell>
          <cell r="B730">
            <v>666</v>
          </cell>
          <cell r="C730" t="str">
            <v>Pompa Kodok</v>
          </cell>
          <cell r="D730" t="str">
            <v>unit</v>
          </cell>
          <cell r="E730">
            <v>125370</v>
          </cell>
        </row>
        <row r="731">
          <cell r="A731" t="str">
            <v>CG02</v>
          </cell>
          <cell r="B731">
            <v>667</v>
          </cell>
          <cell r="C731" t="str">
            <v xml:space="preserve">Pompa Dragon Tegal </v>
          </cell>
          <cell r="D731" t="str">
            <v>unit</v>
          </cell>
          <cell r="E731">
            <v>114170</v>
          </cell>
        </row>
        <row r="732">
          <cell r="A732" t="str">
            <v>CG03</v>
          </cell>
          <cell r="B732">
            <v>668</v>
          </cell>
          <cell r="C732" t="str">
            <v xml:space="preserve">Pompa Dragon Asli </v>
          </cell>
          <cell r="D732" t="str">
            <v>unit</v>
          </cell>
          <cell r="E732">
            <v>250000</v>
          </cell>
        </row>
        <row r="733">
          <cell r="A733" t="str">
            <v>CG04</v>
          </cell>
          <cell r="B733">
            <v>669</v>
          </cell>
          <cell r="C733" t="str">
            <v>Mesin Pompa Air 100 W - Sanyo</v>
          </cell>
          <cell r="D733" t="str">
            <v>unit</v>
          </cell>
          <cell r="E733">
            <v>842060</v>
          </cell>
        </row>
        <row r="734">
          <cell r="A734" t="str">
            <v>CG05</v>
          </cell>
          <cell r="B734">
            <v>670</v>
          </cell>
          <cell r="C734" t="str">
            <v>Mesin Pompa Air 150 W - Sanyo</v>
          </cell>
          <cell r="D734" t="str">
            <v>unit</v>
          </cell>
          <cell r="E734">
            <v>1234070</v>
          </cell>
        </row>
        <row r="735">
          <cell r="A735" t="str">
            <v>CG06</v>
          </cell>
          <cell r="B735">
            <v>671</v>
          </cell>
          <cell r="C735" t="str">
            <v>Pompa Zet pump 250 W - Sanyo</v>
          </cell>
          <cell r="D735" t="str">
            <v>unit</v>
          </cell>
          <cell r="E735">
            <v>4258170</v>
          </cell>
        </row>
        <row r="736">
          <cell r="A736" t="str">
            <v>CG07</v>
          </cell>
          <cell r="B736">
            <v>672</v>
          </cell>
          <cell r="C736" t="str">
            <v>Pompa Zet pump 450 W - Sanyo</v>
          </cell>
          <cell r="D736" t="str">
            <v>unit</v>
          </cell>
          <cell r="E736">
            <v>5042170</v>
          </cell>
        </row>
        <row r="737">
          <cell r="A737" t="str">
            <v>CG08</v>
          </cell>
          <cell r="B737">
            <v>673</v>
          </cell>
          <cell r="C737" t="str">
            <v>Pompa Submersible kap. 150 liter/menit 3 kW</v>
          </cell>
          <cell r="D737" t="str">
            <v>unit</v>
          </cell>
          <cell r="E737">
            <v>18500000</v>
          </cell>
        </row>
        <row r="738">
          <cell r="A738" t="str">
            <v>CG09</v>
          </cell>
          <cell r="B738">
            <v>674</v>
          </cell>
          <cell r="C738" t="str">
            <v xml:space="preserve">Gear Pump kap. 60 liter/menit </v>
          </cell>
          <cell r="D738" t="str">
            <v>unit</v>
          </cell>
          <cell r="E738">
            <v>10500000</v>
          </cell>
        </row>
        <row r="739">
          <cell r="A739" t="str">
            <v>CG10</v>
          </cell>
          <cell r="B739">
            <v>675</v>
          </cell>
          <cell r="C739" t="str">
            <v xml:space="preserve">Deep Well dengan kelengkapannya kap. 150 liter/menit </v>
          </cell>
          <cell r="D739" t="str">
            <v>unit</v>
          </cell>
          <cell r="E739">
            <v>155000000</v>
          </cell>
        </row>
        <row r="740">
          <cell r="A740" t="str">
            <v>CG11</v>
          </cell>
          <cell r="B740">
            <v>676</v>
          </cell>
          <cell r="C740" t="str">
            <v xml:space="preserve">Hand Oil Pump </v>
          </cell>
          <cell r="D740" t="str">
            <v>unit</v>
          </cell>
          <cell r="E740">
            <v>3150000</v>
          </cell>
        </row>
        <row r="742">
          <cell r="C742" t="str">
            <v>S. BAHAN PENAMPUNG AIR</v>
          </cell>
        </row>
        <row r="743">
          <cell r="A743" t="str">
            <v>CI01</v>
          </cell>
          <cell r="B743">
            <v>677</v>
          </cell>
          <cell r="C743" t="str">
            <v>Tangki Air Fiber Glass 0.5 m3 ( Excel )</v>
          </cell>
          <cell r="D743" t="str">
            <v>bh</v>
          </cell>
          <cell r="E743">
            <v>350000</v>
          </cell>
        </row>
        <row r="744">
          <cell r="A744" t="str">
            <v>CI02</v>
          </cell>
          <cell r="B744">
            <v>678</v>
          </cell>
          <cell r="C744" t="str">
            <v>Tangki Air Fiber Glass 1 m3 ( Excel )</v>
          </cell>
          <cell r="D744" t="str">
            <v>bh</v>
          </cell>
          <cell r="E744">
            <v>560000</v>
          </cell>
        </row>
        <row r="745">
          <cell r="A745" t="str">
            <v>CI03</v>
          </cell>
          <cell r="B745">
            <v>679</v>
          </cell>
          <cell r="C745" t="str">
            <v>Tangki Air Fiber Glass 2 m3 ( Excel )</v>
          </cell>
          <cell r="D745" t="str">
            <v>bh</v>
          </cell>
          <cell r="E745">
            <v>1250000</v>
          </cell>
        </row>
        <row r="746">
          <cell r="A746" t="str">
            <v>CI04</v>
          </cell>
          <cell r="B746">
            <v>680</v>
          </cell>
          <cell r="C746" t="str">
            <v>Bak KM Fiber 60 x 60</v>
          </cell>
          <cell r="D746" t="str">
            <v>bh</v>
          </cell>
          <cell r="E746">
            <v>75000</v>
          </cell>
        </row>
        <row r="747">
          <cell r="A747" t="str">
            <v>CI05</v>
          </cell>
          <cell r="B747">
            <v>681</v>
          </cell>
          <cell r="C747" t="str">
            <v>Bak Taraso WC 40 x 40</v>
          </cell>
          <cell r="D747" t="str">
            <v>bh</v>
          </cell>
          <cell r="E747">
            <v>22500</v>
          </cell>
        </row>
        <row r="748">
          <cell r="A748" t="str">
            <v>CI06</v>
          </cell>
          <cell r="B748">
            <v>682</v>
          </cell>
          <cell r="C748" t="str">
            <v>Bak KM Taraso 60 x 60</v>
          </cell>
          <cell r="D748" t="str">
            <v>bh</v>
          </cell>
          <cell r="E748">
            <v>55000</v>
          </cell>
        </row>
        <row r="750">
          <cell r="C750" t="str">
            <v>T. BIAYA QUALITY CONTROL , IZIN - IZIN, PENGUKURAN</v>
          </cell>
        </row>
        <row r="751">
          <cell r="C751" t="str">
            <v xml:space="preserve">    BIASA DAN BIAYA PENYAMBUNGAN</v>
          </cell>
        </row>
        <row r="752">
          <cell r="A752" t="str">
            <v>CJ01</v>
          </cell>
          <cell r="B752">
            <v>683</v>
          </cell>
          <cell r="C752" t="str">
            <v>Penyambungan Listrik PLN</v>
          </cell>
          <cell r="D752" t="str">
            <v>1w</v>
          </cell>
          <cell r="E752">
            <v>600</v>
          </cell>
        </row>
        <row r="753">
          <cell r="A753" t="str">
            <v>CJ02</v>
          </cell>
          <cell r="B753">
            <v>684</v>
          </cell>
          <cell r="C753" t="str">
            <v>IMB Bertingkat Rata - rata (Rumah )</v>
          </cell>
          <cell r="D753" t="str">
            <v>m²</v>
          </cell>
        </row>
        <row r="754">
          <cell r="A754" t="str">
            <v>CJ02'</v>
          </cell>
          <cell r="B754">
            <v>685</v>
          </cell>
          <cell r="C754" t="str">
            <v>IMB Bertingkat Rata - rata (Kantor)</v>
          </cell>
          <cell r="D754" t="str">
            <v>m²</v>
          </cell>
        </row>
        <row r="755">
          <cell r="A755" t="str">
            <v>CJ03</v>
          </cell>
          <cell r="B755">
            <v>686</v>
          </cell>
          <cell r="C755" t="str">
            <v>IMB tidak bertingkat Rata - rata (Rumah / Kantor)</v>
          </cell>
          <cell r="D755" t="str">
            <v>m²</v>
          </cell>
          <cell r="E755" t="str">
            <v>dihitung</v>
          </cell>
        </row>
        <row r="756">
          <cell r="A756" t="str">
            <v>CJ04</v>
          </cell>
          <cell r="B756">
            <v>687</v>
          </cell>
          <cell r="C756" t="str">
            <v>IMB Bertingkat Rata - rata (untuk Usaha)</v>
          </cell>
          <cell r="D756" t="str">
            <v>m²</v>
          </cell>
          <cell r="E756" t="str">
            <v>dihitung</v>
          </cell>
        </row>
        <row r="757">
          <cell r="A757" t="str">
            <v>CJ05</v>
          </cell>
          <cell r="B757">
            <v>688</v>
          </cell>
          <cell r="C757" t="str">
            <v>IMB tidak bertingkat Rata - rata (untuk Usaha)</v>
          </cell>
          <cell r="D757" t="str">
            <v>m²</v>
          </cell>
          <cell r="E757" t="str">
            <v>dihitung</v>
          </cell>
        </row>
        <row r="758">
          <cell r="A758" t="str">
            <v>CJ06</v>
          </cell>
          <cell r="B758">
            <v>689</v>
          </cell>
          <cell r="C758" t="str">
            <v>Sondir Rata - rata</v>
          </cell>
          <cell r="D758" t="str">
            <v>1 ttk</v>
          </cell>
          <cell r="E758">
            <v>185000</v>
          </cell>
        </row>
        <row r="759">
          <cell r="A759" t="str">
            <v>CJ07</v>
          </cell>
          <cell r="B759">
            <v>690</v>
          </cell>
          <cell r="C759" t="str">
            <v>Pengukuran Site + Patok</v>
          </cell>
          <cell r="D759" t="str">
            <v>m²</v>
          </cell>
          <cell r="E759">
            <v>900</v>
          </cell>
        </row>
        <row r="760">
          <cell r="A760" t="str">
            <v>CJ08</v>
          </cell>
          <cell r="B760">
            <v>691</v>
          </cell>
          <cell r="C760" t="str">
            <v>Biaya Tes Jalan ( quality control )</v>
          </cell>
          <cell r="D760" t="str">
            <v>ttk</v>
          </cell>
          <cell r="E760">
            <v>125000</v>
          </cell>
        </row>
        <row r="761">
          <cell r="B761">
            <v>692</v>
          </cell>
          <cell r="C761" t="str">
            <v>Biaya Tes 1 Macam Beton</v>
          </cell>
          <cell r="D761" t="str">
            <v>1 spl</v>
          </cell>
          <cell r="E761" t="str">
            <v>dihitung</v>
          </cell>
        </row>
        <row r="762">
          <cell r="A762" t="str">
            <v>CJ09</v>
          </cell>
          <cell r="B762">
            <v>693</v>
          </cell>
          <cell r="C762" t="str">
            <v>Biaya Pengujian Bahan Agregat</v>
          </cell>
          <cell r="D762" t="str">
            <v>1 spl</v>
          </cell>
          <cell r="E762" t="str">
            <v>dihitung</v>
          </cell>
        </row>
        <row r="763">
          <cell r="A763" t="str">
            <v>CJ10</v>
          </cell>
          <cell r="B763">
            <v>694</v>
          </cell>
          <cell r="C763" t="str">
            <v>Biaya Pengujian Listrik + gambar + trafo &amp; Adm</v>
          </cell>
          <cell r="D763" t="str">
            <v>1 watt</v>
          </cell>
          <cell r="E763" t="str">
            <v>dihitung</v>
          </cell>
        </row>
        <row r="764">
          <cell r="A764" t="str">
            <v>CJ11</v>
          </cell>
          <cell r="B764">
            <v>695</v>
          </cell>
          <cell r="C764" t="str">
            <v>Izin Sumur Artesis Lengkap</v>
          </cell>
          <cell r="D764" t="str">
            <v>unit</v>
          </cell>
          <cell r="E764">
            <v>150000</v>
          </cell>
        </row>
        <row r="765">
          <cell r="A765" t="str">
            <v>CJ12</v>
          </cell>
          <cell r="B765">
            <v>696</v>
          </cell>
          <cell r="C765" t="str">
            <v>Penyambungan PDAM untuk rumah</v>
          </cell>
          <cell r="D765" t="str">
            <v>unit</v>
          </cell>
          <cell r="E765" t="str">
            <v>dihitung</v>
          </cell>
        </row>
        <row r="766">
          <cell r="A766" t="str">
            <v>CJ13</v>
          </cell>
          <cell r="B766">
            <v>697</v>
          </cell>
          <cell r="C766" t="str">
            <v>Geolistrik</v>
          </cell>
          <cell r="D766" t="str">
            <v>1 ttk</v>
          </cell>
          <cell r="E766" t="str">
            <v>dihitung</v>
          </cell>
        </row>
        <row r="767">
          <cell r="A767" t="str">
            <v>CJ14</v>
          </cell>
          <cell r="B767">
            <v>698</v>
          </cell>
          <cell r="C767" t="str">
            <v>Geolistrik</v>
          </cell>
          <cell r="D767" t="str">
            <v>1 ttk</v>
          </cell>
          <cell r="E767" t="str">
            <v>dihitung</v>
          </cell>
        </row>
        <row r="768">
          <cell r="B768" t="str">
            <v>1</v>
          </cell>
          <cell r="C768" t="str">
            <v>2</v>
          </cell>
          <cell r="D768" t="str">
            <v>3</v>
          </cell>
          <cell r="E768" t="str">
            <v>4</v>
          </cell>
        </row>
        <row r="769">
          <cell r="C769" t="str">
            <v>U. ALAT TUKANG.</v>
          </cell>
        </row>
        <row r="770">
          <cell r="A770" t="str">
            <v>CL01</v>
          </cell>
          <cell r="B770">
            <v>699</v>
          </cell>
          <cell r="C770" t="str">
            <v>Palu 0,5 kg</v>
          </cell>
          <cell r="D770" t="str">
            <v>bh</v>
          </cell>
          <cell r="E770">
            <v>20000</v>
          </cell>
        </row>
        <row r="771">
          <cell r="A771" t="str">
            <v>CL02</v>
          </cell>
          <cell r="B771">
            <v>670</v>
          </cell>
          <cell r="C771" t="str">
            <v>Cangkul</v>
          </cell>
          <cell r="D771" t="str">
            <v>bh</v>
          </cell>
          <cell r="E771">
            <v>22500</v>
          </cell>
        </row>
        <row r="772">
          <cell r="A772" t="str">
            <v>CL03</v>
          </cell>
          <cell r="B772">
            <v>671</v>
          </cell>
          <cell r="C772" t="str">
            <v>Singkup</v>
          </cell>
          <cell r="D772" t="str">
            <v>bh</v>
          </cell>
          <cell r="E772">
            <v>27500</v>
          </cell>
        </row>
        <row r="773">
          <cell r="A773" t="str">
            <v>CL04</v>
          </cell>
          <cell r="B773">
            <v>672</v>
          </cell>
          <cell r="C773" t="str">
            <v>Sekrop</v>
          </cell>
          <cell r="D773" t="str">
            <v>bh</v>
          </cell>
          <cell r="E773">
            <v>34000</v>
          </cell>
        </row>
        <row r="774">
          <cell r="A774" t="str">
            <v>CL05</v>
          </cell>
          <cell r="B774">
            <v>673</v>
          </cell>
          <cell r="C774" t="str">
            <v>Pengki</v>
          </cell>
          <cell r="D774" t="str">
            <v>bh</v>
          </cell>
          <cell r="E774">
            <v>1800</v>
          </cell>
        </row>
        <row r="775">
          <cell r="A775" t="str">
            <v>CL06</v>
          </cell>
          <cell r="B775">
            <v>674</v>
          </cell>
          <cell r="C775" t="str">
            <v>Linggis</v>
          </cell>
          <cell r="D775" t="str">
            <v>bh</v>
          </cell>
          <cell r="E775">
            <v>20000</v>
          </cell>
        </row>
        <row r="776">
          <cell r="A776" t="str">
            <v>CL07</v>
          </cell>
          <cell r="B776">
            <v>675</v>
          </cell>
          <cell r="C776" t="str">
            <v>Rool Meter 30 meter ( Bahan Plastik )</v>
          </cell>
          <cell r="D776" t="str">
            <v>bh</v>
          </cell>
          <cell r="E776">
            <v>45000</v>
          </cell>
        </row>
        <row r="777">
          <cell r="A777" t="str">
            <v>CL08</v>
          </cell>
          <cell r="B777">
            <v>676</v>
          </cell>
          <cell r="C777" t="str">
            <v>Rool Meter 5 meter ( Bahan Besi )</v>
          </cell>
          <cell r="D777" t="str">
            <v>bh</v>
          </cell>
          <cell r="E777">
            <v>10000</v>
          </cell>
        </row>
        <row r="778">
          <cell r="A778" t="str">
            <v>CL09</v>
          </cell>
          <cell r="B778">
            <v>677</v>
          </cell>
          <cell r="C778" t="str">
            <v xml:space="preserve">Selang Plastik untuk Water Pas dia. 0.5 cm </v>
          </cell>
          <cell r="D778" t="str">
            <v>bh</v>
          </cell>
          <cell r="E778">
            <v>1000</v>
          </cell>
        </row>
        <row r="779">
          <cell r="A779" t="str">
            <v>CL10</v>
          </cell>
          <cell r="B779">
            <v>678</v>
          </cell>
          <cell r="C779" t="str">
            <v xml:space="preserve"> Water Pas Alumuniumm 60 cm </v>
          </cell>
          <cell r="D779" t="str">
            <v>bh</v>
          </cell>
          <cell r="E779">
            <v>50000</v>
          </cell>
        </row>
        <row r="781">
          <cell r="C781" t="str">
            <v xml:space="preserve">V. STANDARD RATA - RATA SEWA ALAT BESAR , ALAT MEKANIK </v>
          </cell>
        </row>
        <row r="782">
          <cell r="C782" t="str">
            <v xml:space="preserve">      TRUK, KENDARAAN RODA 4 &amp; LAINNYA</v>
          </cell>
        </row>
        <row r="783">
          <cell r="A783" t="str">
            <v>CN01</v>
          </cell>
          <cell r="B783">
            <v>679</v>
          </cell>
          <cell r="C783" t="str">
            <v>Sewa Mesin Gilas 8 Ton s/d 10 ton</v>
          </cell>
          <cell r="D783" t="str">
            <v>hari</v>
          </cell>
          <cell r="E783">
            <v>150000</v>
          </cell>
        </row>
        <row r="784">
          <cell r="A784" t="str">
            <v>CN02</v>
          </cell>
          <cell r="B784">
            <v>680</v>
          </cell>
          <cell r="C784" t="str">
            <v>Tirud Roller 3 Jam / hari</v>
          </cell>
          <cell r="D784" t="str">
            <v>hari</v>
          </cell>
          <cell r="E784">
            <v>165000</v>
          </cell>
        </row>
        <row r="785">
          <cell r="A785" t="str">
            <v>CN03</v>
          </cell>
          <cell r="B785">
            <v>681</v>
          </cell>
          <cell r="C785" t="str">
            <v>Tamdam Roller 6 - 8 Ton 5 Jam / hr</v>
          </cell>
          <cell r="D785" t="str">
            <v>hari</v>
          </cell>
          <cell r="E785">
            <v>245000</v>
          </cell>
        </row>
        <row r="786">
          <cell r="A786" t="str">
            <v>CN04</v>
          </cell>
          <cell r="B786">
            <v>682</v>
          </cell>
          <cell r="C786" t="str">
            <v>Tamdam Roller 8 - 10 Ton 5 Jam / hr</v>
          </cell>
          <cell r="D786" t="str">
            <v>hari</v>
          </cell>
          <cell r="E786">
            <v>230000</v>
          </cell>
        </row>
        <row r="787">
          <cell r="A787" t="str">
            <v>CN05</v>
          </cell>
          <cell r="B787">
            <v>683</v>
          </cell>
          <cell r="C787" t="str">
            <v>Roller Viberator - Ped 1 Ton 4 Jam /hr</v>
          </cell>
          <cell r="D787" t="str">
            <v>hari</v>
          </cell>
          <cell r="E787">
            <v>210000</v>
          </cell>
        </row>
        <row r="788">
          <cell r="A788" t="str">
            <v>CN06</v>
          </cell>
          <cell r="B788">
            <v>684</v>
          </cell>
          <cell r="C788" t="str">
            <v>Roller Viberator - Self 7 Ton 5 Jam /hr</v>
          </cell>
          <cell r="D788" t="str">
            <v>hari</v>
          </cell>
          <cell r="E788">
            <v>250000</v>
          </cell>
        </row>
        <row r="789">
          <cell r="A789" t="str">
            <v>CN07</v>
          </cell>
          <cell r="B789">
            <v>685</v>
          </cell>
          <cell r="C789" t="str">
            <v>Roller 3 Wheeled - 8 Ton 5 Jam /hr</v>
          </cell>
          <cell r="D789" t="str">
            <v>hari</v>
          </cell>
          <cell r="E789">
            <v>145000</v>
          </cell>
        </row>
        <row r="790">
          <cell r="A790" t="str">
            <v>CN08</v>
          </cell>
          <cell r="B790">
            <v>686</v>
          </cell>
          <cell r="C790" t="str">
            <v>Roller Pneumatic  8 - 15 Ton 5 Jam /hr</v>
          </cell>
          <cell r="D790" t="str">
            <v>hari</v>
          </cell>
          <cell r="E790">
            <v>250000</v>
          </cell>
        </row>
        <row r="791">
          <cell r="A791" t="str">
            <v>CN09</v>
          </cell>
          <cell r="B791">
            <v>687</v>
          </cell>
          <cell r="C791" t="str">
            <v>Loader Wheeled 5 Jam /hr</v>
          </cell>
          <cell r="D791" t="str">
            <v>hari</v>
          </cell>
          <cell r="E791">
            <v>350000</v>
          </cell>
        </row>
        <row r="792">
          <cell r="A792" t="str">
            <v>CN10</v>
          </cell>
          <cell r="B792">
            <v>688</v>
          </cell>
          <cell r="C792" t="str">
            <v>Sewa Kran 30 Ton</v>
          </cell>
          <cell r="D792" t="str">
            <v>hari</v>
          </cell>
          <cell r="E792">
            <v>1800000</v>
          </cell>
        </row>
        <row r="793">
          <cell r="A793" t="str">
            <v>CN11</v>
          </cell>
          <cell r="B793">
            <v>689</v>
          </cell>
          <cell r="C793" t="str">
            <v>Sewa Exavator Backhoe 5 Jam /hari</v>
          </cell>
          <cell r="D793" t="str">
            <v>hari</v>
          </cell>
          <cell r="E793">
            <v>525000</v>
          </cell>
        </row>
        <row r="794">
          <cell r="A794" t="str">
            <v>CN12</v>
          </cell>
          <cell r="B794">
            <v>690</v>
          </cell>
          <cell r="C794" t="str">
            <v>Sewa Draklint</v>
          </cell>
          <cell r="D794" t="str">
            <v>jam</v>
          </cell>
          <cell r="E794">
            <v>125000</v>
          </cell>
        </row>
        <row r="795">
          <cell r="A795" t="str">
            <v>CN13</v>
          </cell>
          <cell r="B795">
            <v>691</v>
          </cell>
          <cell r="C795" t="str">
            <v>Whell Loader</v>
          </cell>
          <cell r="D795" t="str">
            <v>jam</v>
          </cell>
          <cell r="E795">
            <v>150000</v>
          </cell>
        </row>
        <row r="796">
          <cell r="A796" t="str">
            <v>CN14</v>
          </cell>
          <cell r="B796">
            <v>692</v>
          </cell>
          <cell r="C796" t="str">
            <v>Buldozer 4 Jam /hr</v>
          </cell>
          <cell r="D796" t="str">
            <v>hari</v>
          </cell>
          <cell r="E796">
            <v>575000</v>
          </cell>
        </row>
        <row r="797">
          <cell r="A797" t="str">
            <v>CN15</v>
          </cell>
          <cell r="B797">
            <v>693</v>
          </cell>
          <cell r="C797" t="str">
            <v>Ecavator Hydr 1 m3</v>
          </cell>
          <cell r="D797" t="str">
            <v>hari</v>
          </cell>
          <cell r="E797">
            <v>550000</v>
          </cell>
        </row>
        <row r="798">
          <cell r="A798" t="str">
            <v>CN16</v>
          </cell>
          <cell r="B798">
            <v>694</v>
          </cell>
          <cell r="C798" t="str">
            <v>Backu</v>
          </cell>
          <cell r="D798" t="str">
            <v>hari</v>
          </cell>
          <cell r="E798">
            <v>85000</v>
          </cell>
        </row>
        <row r="799">
          <cell r="A799" t="str">
            <v>CN17</v>
          </cell>
          <cell r="B799">
            <v>695</v>
          </cell>
          <cell r="C799" t="str">
            <v>Motor Grader 5 Jam /hr</v>
          </cell>
          <cell r="D799" t="str">
            <v>jam</v>
          </cell>
          <cell r="E799">
            <v>525000</v>
          </cell>
        </row>
        <row r="800">
          <cell r="A800" t="str">
            <v>CN18</v>
          </cell>
          <cell r="B800">
            <v>696</v>
          </cell>
          <cell r="C800" t="str">
            <v>Pheumatic Drill Hammer 3 Jam / hr</v>
          </cell>
          <cell r="D800" t="str">
            <v>hari</v>
          </cell>
          <cell r="E800">
            <v>175000</v>
          </cell>
        </row>
        <row r="801">
          <cell r="A801" t="str">
            <v>CN19</v>
          </cell>
          <cell r="B801">
            <v>697</v>
          </cell>
          <cell r="C801" t="str">
            <v>Vibro Roller</v>
          </cell>
          <cell r="D801" t="str">
            <v>hari</v>
          </cell>
          <cell r="E801">
            <v>150000</v>
          </cell>
        </row>
        <row r="802">
          <cell r="A802" t="str">
            <v>CN20</v>
          </cell>
          <cell r="B802">
            <v>698</v>
          </cell>
          <cell r="C802" t="str">
            <v>Stone Crusher</v>
          </cell>
          <cell r="D802" t="str">
            <v>hari</v>
          </cell>
          <cell r="E802">
            <v>175000</v>
          </cell>
        </row>
        <row r="803">
          <cell r="A803" t="str">
            <v>CN21</v>
          </cell>
          <cell r="B803">
            <v>699</v>
          </cell>
          <cell r="C803" t="str">
            <v>AMP</v>
          </cell>
          <cell r="D803" t="str">
            <v>hari</v>
          </cell>
          <cell r="E803">
            <v>225000</v>
          </cell>
        </row>
        <row r="804">
          <cell r="A804" t="str">
            <v>CN22</v>
          </cell>
          <cell r="B804">
            <v>700</v>
          </cell>
          <cell r="C804" t="str">
            <v>Teractor Equament 2 Jam /hr</v>
          </cell>
          <cell r="D804" t="str">
            <v>hari</v>
          </cell>
          <cell r="E804">
            <v>75000</v>
          </cell>
        </row>
        <row r="805">
          <cell r="A805" t="str">
            <v>CN23</v>
          </cell>
          <cell r="B805">
            <v>701</v>
          </cell>
          <cell r="C805" t="str">
            <v>Screning Plent 5 Jam /hr</v>
          </cell>
          <cell r="D805" t="str">
            <v>hari</v>
          </cell>
          <cell r="E805">
            <v>300000</v>
          </cell>
        </row>
        <row r="806">
          <cell r="A806" t="str">
            <v>CN24</v>
          </cell>
          <cell r="B806">
            <v>702</v>
          </cell>
          <cell r="C806" t="str">
            <v>Asphal Finisher</v>
          </cell>
          <cell r="D806" t="str">
            <v>hari</v>
          </cell>
          <cell r="E806">
            <v>225000</v>
          </cell>
        </row>
        <row r="807">
          <cell r="A807" t="str">
            <v>CN25</v>
          </cell>
          <cell r="B807">
            <v>703</v>
          </cell>
          <cell r="C807" t="str">
            <v>Asphal Melting Kalte</v>
          </cell>
          <cell r="D807" t="str">
            <v>hari</v>
          </cell>
          <cell r="E807">
            <v>125000</v>
          </cell>
        </row>
        <row r="808">
          <cell r="A808" t="str">
            <v>CN26</v>
          </cell>
          <cell r="B808">
            <v>704</v>
          </cell>
          <cell r="C808" t="str">
            <v>Asphal Spayer</v>
          </cell>
          <cell r="D808" t="str">
            <v>hari</v>
          </cell>
          <cell r="E808">
            <v>100000</v>
          </cell>
        </row>
        <row r="809">
          <cell r="A809" t="str">
            <v>CN27</v>
          </cell>
          <cell r="B809">
            <v>705</v>
          </cell>
          <cell r="C809" t="str">
            <v>Asphal MIxing Plant</v>
          </cell>
          <cell r="D809" t="str">
            <v>hari</v>
          </cell>
          <cell r="E809">
            <v>225000</v>
          </cell>
        </row>
        <row r="810">
          <cell r="A810" t="str">
            <v>CN28</v>
          </cell>
          <cell r="B810">
            <v>706</v>
          </cell>
          <cell r="C810" t="str">
            <v>Sprayer,Self - Prop. 10001 4 Jam/hr</v>
          </cell>
          <cell r="D810" t="str">
            <v>hari</v>
          </cell>
          <cell r="E810">
            <v>250000</v>
          </cell>
        </row>
        <row r="811">
          <cell r="A811" t="str">
            <v>CN29</v>
          </cell>
          <cell r="B811">
            <v>707</v>
          </cell>
          <cell r="C811" t="str">
            <v>Tamper, Viberator Plate 3 Jam /hari</v>
          </cell>
          <cell r="D811" t="str">
            <v>hari</v>
          </cell>
          <cell r="E811">
            <v>200000</v>
          </cell>
        </row>
        <row r="812">
          <cell r="A812" t="str">
            <v>CN30</v>
          </cell>
          <cell r="B812">
            <v>708</v>
          </cell>
          <cell r="C812" t="str">
            <v>Crusher / SCR</v>
          </cell>
          <cell r="D812" t="str">
            <v>hari</v>
          </cell>
          <cell r="E812">
            <v>750000</v>
          </cell>
        </row>
        <row r="813">
          <cell r="A813" t="str">
            <v>CN31</v>
          </cell>
          <cell r="B813">
            <v>709</v>
          </cell>
          <cell r="C813" t="str">
            <v>Concrete Mixer 0.125 m3</v>
          </cell>
          <cell r="D813" t="str">
            <v>hari</v>
          </cell>
          <cell r="E813">
            <v>60000</v>
          </cell>
        </row>
        <row r="814">
          <cell r="A814" t="str">
            <v>CN32</v>
          </cell>
          <cell r="B814">
            <v>710</v>
          </cell>
          <cell r="C814" t="str">
            <v>Concrete Mixer 0.5 m3</v>
          </cell>
          <cell r="D814" t="str">
            <v>hari</v>
          </cell>
          <cell r="E814">
            <v>86000</v>
          </cell>
        </row>
        <row r="815">
          <cell r="A815" t="str">
            <v>CN33</v>
          </cell>
          <cell r="B815">
            <v>711</v>
          </cell>
          <cell r="C815" t="str">
            <v>Concrete Viberator</v>
          </cell>
          <cell r="D815" t="str">
            <v>hari</v>
          </cell>
          <cell r="E815">
            <v>60000</v>
          </cell>
        </row>
        <row r="816">
          <cell r="A816" t="str">
            <v>CN34</v>
          </cell>
          <cell r="B816">
            <v>712</v>
          </cell>
          <cell r="C816" t="str">
            <v>Pick Up</v>
          </cell>
          <cell r="D816" t="str">
            <v>hari</v>
          </cell>
          <cell r="E816">
            <v>175000</v>
          </cell>
        </row>
        <row r="817">
          <cell r="A817" t="str">
            <v>CN35</v>
          </cell>
          <cell r="B817">
            <v>713</v>
          </cell>
          <cell r="C817" t="str">
            <v>Dump Truck 3.5 Ton</v>
          </cell>
          <cell r="D817" t="str">
            <v>hari</v>
          </cell>
          <cell r="E817">
            <v>250000</v>
          </cell>
        </row>
        <row r="818">
          <cell r="A818" t="str">
            <v>CN36</v>
          </cell>
          <cell r="B818">
            <v>714</v>
          </cell>
          <cell r="C818" t="str">
            <v>Dump Truck 5 Ton 4 Jam /hr</v>
          </cell>
          <cell r="D818" t="str">
            <v>hari</v>
          </cell>
          <cell r="E818">
            <v>300000</v>
          </cell>
        </row>
        <row r="819">
          <cell r="A819" t="str">
            <v>CN37</v>
          </cell>
          <cell r="B819">
            <v>715</v>
          </cell>
          <cell r="C819" t="str">
            <v>Flatbed Truck 3.5 Ton</v>
          </cell>
          <cell r="D819" t="str">
            <v>hari</v>
          </cell>
          <cell r="E819">
            <v>240000</v>
          </cell>
        </row>
        <row r="820">
          <cell r="A820" t="str">
            <v>CN38</v>
          </cell>
          <cell r="B820">
            <v>716</v>
          </cell>
          <cell r="C820" t="str">
            <v>Truck 3/4 ( Colt Disel )</v>
          </cell>
          <cell r="D820" t="str">
            <v>hari</v>
          </cell>
          <cell r="E820">
            <v>250000</v>
          </cell>
        </row>
        <row r="821">
          <cell r="A821" t="str">
            <v>CN39</v>
          </cell>
          <cell r="B821">
            <v>717</v>
          </cell>
          <cell r="C821" t="str">
            <v>Truck Fuso</v>
          </cell>
          <cell r="D821" t="str">
            <v>hari</v>
          </cell>
          <cell r="E821">
            <v>600000</v>
          </cell>
        </row>
        <row r="822">
          <cell r="B822" t="str">
            <v>1</v>
          </cell>
          <cell r="C822" t="str">
            <v>2</v>
          </cell>
          <cell r="D822" t="str">
            <v>3</v>
          </cell>
          <cell r="E822" t="str">
            <v>4</v>
          </cell>
        </row>
        <row r="823">
          <cell r="A823" t="str">
            <v>CN40</v>
          </cell>
          <cell r="B823">
            <v>718</v>
          </cell>
          <cell r="C823" t="str">
            <v>Mesin Las Listrik 18 pk  8 jam</v>
          </cell>
          <cell r="D823" t="str">
            <v>hari</v>
          </cell>
          <cell r="E823">
            <v>100000</v>
          </cell>
        </row>
        <row r="824">
          <cell r="A824" t="str">
            <v>CN41</v>
          </cell>
          <cell r="B824">
            <v>719</v>
          </cell>
          <cell r="C824" t="str">
            <v>Mesin Pompa Air  3 "</v>
          </cell>
          <cell r="D824" t="str">
            <v>hari</v>
          </cell>
          <cell r="E824">
            <v>75000</v>
          </cell>
        </row>
        <row r="825">
          <cell r="A825" t="str">
            <v>CN42</v>
          </cell>
          <cell r="B825">
            <v>720</v>
          </cell>
          <cell r="C825" t="str">
            <v>Stamper 8 Jam</v>
          </cell>
          <cell r="D825" t="str">
            <v>hari</v>
          </cell>
          <cell r="E825">
            <v>80000</v>
          </cell>
        </row>
        <row r="826">
          <cell r="A826" t="str">
            <v>CN43</v>
          </cell>
          <cell r="B826">
            <v>721</v>
          </cell>
          <cell r="C826" t="str">
            <v>Compresor Air</v>
          </cell>
          <cell r="D826" t="str">
            <v>hari</v>
          </cell>
          <cell r="E826">
            <v>75000</v>
          </cell>
        </row>
        <row r="827">
          <cell r="A827" t="str">
            <v>CN44</v>
          </cell>
          <cell r="B827">
            <v>722</v>
          </cell>
          <cell r="C827" t="str">
            <v>Pump Water ( 5 cm ) 30 m3 / hari</v>
          </cell>
          <cell r="D827" t="str">
            <v>hari</v>
          </cell>
          <cell r="E827">
            <v>50000</v>
          </cell>
        </row>
        <row r="828">
          <cell r="A828" t="str">
            <v>CN45</v>
          </cell>
          <cell r="B828">
            <v>723</v>
          </cell>
          <cell r="C828" t="str">
            <v>Trailler, Towed 1 Ton 3 Jam/hr</v>
          </cell>
          <cell r="D828" t="str">
            <v>hari</v>
          </cell>
          <cell r="E828">
            <v>50000</v>
          </cell>
        </row>
        <row r="829">
          <cell r="A829" t="str">
            <v>CN46</v>
          </cell>
          <cell r="B829">
            <v>724</v>
          </cell>
          <cell r="C829" t="str">
            <v>Water Tank Truck 2 Jam/hr</v>
          </cell>
          <cell r="D829" t="str">
            <v>hari</v>
          </cell>
          <cell r="E829">
            <v>150000</v>
          </cell>
        </row>
        <row r="831">
          <cell r="C831" t="str">
            <v>X. BAHAN BAKAR DAN PELUMAS</v>
          </cell>
        </row>
        <row r="832">
          <cell r="A832" t="str">
            <v>CP01</v>
          </cell>
          <cell r="B832">
            <v>725</v>
          </cell>
          <cell r="C832" t="str">
            <v>Minyak Tanah</v>
          </cell>
          <cell r="D832" t="str">
            <v>lt</v>
          </cell>
          <cell r="E832">
            <v>1200</v>
          </cell>
        </row>
        <row r="833">
          <cell r="B833">
            <v>726</v>
          </cell>
          <cell r="C833" t="str">
            <v>Kapur Bakar  *M081</v>
          </cell>
          <cell r="D833" t="str">
            <v>m³</v>
          </cell>
          <cell r="E833">
            <v>74550</v>
          </cell>
        </row>
        <row r="834">
          <cell r="A834" t="str">
            <v>CP02</v>
          </cell>
          <cell r="B834">
            <v>727</v>
          </cell>
          <cell r="C834" t="str">
            <v>Kayu Bakar  *M070</v>
          </cell>
          <cell r="D834" t="str">
            <v>m³</v>
          </cell>
          <cell r="E834">
            <v>33000</v>
          </cell>
        </row>
        <row r="835">
          <cell r="A835" t="str">
            <v>CP03</v>
          </cell>
          <cell r="B835">
            <v>728</v>
          </cell>
          <cell r="C835" t="str">
            <v>Bahan Bakar Residu</v>
          </cell>
          <cell r="D835" t="str">
            <v>lt</v>
          </cell>
          <cell r="E835">
            <v>500</v>
          </cell>
        </row>
        <row r="836">
          <cell r="A836" t="str">
            <v>CP04</v>
          </cell>
          <cell r="B836">
            <v>729</v>
          </cell>
          <cell r="C836" t="str">
            <v>Minyak Solar</v>
          </cell>
          <cell r="D836" t="str">
            <v>lt</v>
          </cell>
          <cell r="E836">
            <v>1650</v>
          </cell>
        </row>
        <row r="837">
          <cell r="A837" t="str">
            <v>CP05</v>
          </cell>
          <cell r="B837">
            <v>730</v>
          </cell>
          <cell r="C837" t="str">
            <v>Bensin Premium</v>
          </cell>
          <cell r="D837" t="str">
            <v>lt</v>
          </cell>
          <cell r="E837">
            <v>1810</v>
          </cell>
        </row>
        <row r="838">
          <cell r="A838" t="str">
            <v>CP06</v>
          </cell>
          <cell r="B838">
            <v>731</v>
          </cell>
          <cell r="C838" t="str">
            <v>Plus Oil</v>
          </cell>
          <cell r="D838" t="str">
            <v>lt</v>
          </cell>
          <cell r="E838">
            <v>800</v>
          </cell>
        </row>
        <row r="839">
          <cell r="A839" t="str">
            <v>CP07</v>
          </cell>
          <cell r="B839">
            <v>732</v>
          </cell>
          <cell r="C839" t="str">
            <v>Minyak Pelumas</v>
          </cell>
          <cell r="D839" t="str">
            <v>lt</v>
          </cell>
          <cell r="E839">
            <v>16000</v>
          </cell>
        </row>
        <row r="840">
          <cell r="A840" t="str">
            <v>CP08</v>
          </cell>
          <cell r="B840">
            <v>733</v>
          </cell>
          <cell r="C840" t="str">
            <v>Elpiji / botol</v>
          </cell>
          <cell r="D840" t="str">
            <v>15 kg</v>
          </cell>
          <cell r="E840">
            <v>35000</v>
          </cell>
        </row>
        <row r="841">
          <cell r="A841" t="str">
            <v>CP09</v>
          </cell>
          <cell r="B841">
            <v>734</v>
          </cell>
          <cell r="C841" t="str">
            <v>Asitilin / botol</v>
          </cell>
          <cell r="D841" t="str">
            <v>15.1 kg</v>
          </cell>
          <cell r="E841">
            <v>51000</v>
          </cell>
        </row>
        <row r="842">
          <cell r="A842" t="str">
            <v>CP10</v>
          </cell>
          <cell r="B842">
            <v>735</v>
          </cell>
          <cell r="C842" t="str">
            <v>Angin ( 02 ) / botol</v>
          </cell>
          <cell r="D842" t="str">
            <v>btl</v>
          </cell>
          <cell r="E842">
            <v>32500</v>
          </cell>
        </row>
        <row r="843">
          <cell r="A843" t="str">
            <v>CP11</v>
          </cell>
          <cell r="B843">
            <v>736</v>
          </cell>
          <cell r="C843" t="str">
            <v>Kawat Las Listrik</v>
          </cell>
          <cell r="D843" t="str">
            <v>kg</v>
          </cell>
          <cell r="E843">
            <v>10000</v>
          </cell>
        </row>
        <row r="844">
          <cell r="A844" t="str">
            <v>CP12</v>
          </cell>
          <cell r="B844">
            <v>737</v>
          </cell>
          <cell r="C844" t="str">
            <v>Karbit</v>
          </cell>
          <cell r="D844" t="str">
            <v>kg</v>
          </cell>
          <cell r="E844">
            <v>5000</v>
          </cell>
        </row>
        <row r="845">
          <cell r="B845">
            <v>738</v>
          </cell>
          <cell r="C845" t="str">
            <v>Aspal</v>
          </cell>
          <cell r="E845">
            <v>2850</v>
          </cell>
        </row>
        <row r="846">
          <cell r="B846">
            <v>739</v>
          </cell>
          <cell r="C846" t="str">
            <v>Aspal Kemas Pand Grade 60/70</v>
          </cell>
          <cell r="D846" t="str">
            <v>Drum</v>
          </cell>
          <cell r="E846">
            <v>427500</v>
          </cell>
        </row>
        <row r="847">
          <cell r="B847">
            <v>740</v>
          </cell>
          <cell r="C847" t="str">
            <v>Pintu Air Sorong 50  x 50 cm</v>
          </cell>
        </row>
        <row r="848">
          <cell r="B848">
            <v>741</v>
          </cell>
          <cell r="C848" t="str">
            <v>Pintu Air Double Stang 1  x 2 Meter</v>
          </cell>
        </row>
        <row r="849">
          <cell r="B849">
            <v>742</v>
          </cell>
          <cell r="C849" t="str">
            <v>Pintu Air Double Stang 1,5  x 2 Meter</v>
          </cell>
        </row>
        <row r="850">
          <cell r="B850">
            <v>743</v>
          </cell>
          <cell r="C850" t="str">
            <v>Pintu Air Double Stang 1  x 2,5 Meter</v>
          </cell>
        </row>
        <row r="851">
          <cell r="B851">
            <v>744</v>
          </cell>
          <cell r="C851" t="str">
            <v>Pintu Air Double Stang 1,5  x 2,5 Meter</v>
          </cell>
        </row>
        <row r="852">
          <cell r="B852">
            <v>745</v>
          </cell>
          <cell r="C852" t="str">
            <v>Pintu Air Stang Tunggal  1x 1,5 Meter</v>
          </cell>
        </row>
        <row r="853">
          <cell r="B853">
            <v>746</v>
          </cell>
          <cell r="C853" t="str">
            <v>Pintu Air Stang Tunggal 0,5  x 1 Meter</v>
          </cell>
        </row>
        <row r="855">
          <cell r="C855" t="str">
            <v>XI. BAHAN FASILITAS LALU LINTAS</v>
          </cell>
        </row>
        <row r="856">
          <cell r="B856">
            <v>747</v>
          </cell>
          <cell r="C856" t="str">
            <v>Rambu Jalan Uk. 45 x 45 cm</v>
          </cell>
          <cell r="D856" t="str">
            <v>bh</v>
          </cell>
          <cell r="E856">
            <v>223450</v>
          </cell>
        </row>
        <row r="857">
          <cell r="B857">
            <v>748</v>
          </cell>
          <cell r="C857" t="str">
            <v>Rambu Jalan Uk. 60 x 60 cm</v>
          </cell>
          <cell r="D857" t="str">
            <v>bh</v>
          </cell>
          <cell r="E857">
            <v>341250</v>
          </cell>
        </row>
        <row r="858">
          <cell r="B858">
            <v>749</v>
          </cell>
          <cell r="C858" t="str">
            <v>Rambu Jalan Uk. 70 x 70 cm</v>
          </cell>
          <cell r="D858" t="str">
            <v>bh</v>
          </cell>
          <cell r="E858">
            <v>452500</v>
          </cell>
        </row>
        <row r="859">
          <cell r="B859">
            <v>750</v>
          </cell>
          <cell r="C859" t="str">
            <v>RPPJ Uk. 105 x 140 cm</v>
          </cell>
          <cell r="D859" t="str">
            <v>bh</v>
          </cell>
          <cell r="E859">
            <v>1305000</v>
          </cell>
        </row>
        <row r="860">
          <cell r="B860">
            <v>751</v>
          </cell>
          <cell r="C860" t="str">
            <v>RPPJ Uk. 120 x 160 cm</v>
          </cell>
          <cell r="D860" t="str">
            <v>bh</v>
          </cell>
          <cell r="E860">
            <v>1567500</v>
          </cell>
        </row>
        <row r="861">
          <cell r="B861">
            <v>752</v>
          </cell>
          <cell r="C861" t="str">
            <v>Pagar Pengaman Jalan</v>
          </cell>
          <cell r="D861" t="str">
            <v>bh</v>
          </cell>
          <cell r="E861">
            <v>443750</v>
          </cell>
        </row>
        <row r="862">
          <cell r="B862">
            <v>753</v>
          </cell>
          <cell r="C862" t="str">
            <v>Marka Jalan (Road Marking) Uk. 0,2 x 12 cm</v>
          </cell>
          <cell r="D862" t="str">
            <v>m</v>
          </cell>
          <cell r="E862">
            <v>20000</v>
          </cell>
        </row>
        <row r="863">
          <cell r="B863">
            <v>754</v>
          </cell>
          <cell r="C863" t="str">
            <v>Paku Marka uk. 2 x 10 x 10 cm</v>
          </cell>
          <cell r="D863" t="str">
            <v>bh</v>
          </cell>
          <cell r="E863">
            <v>171250</v>
          </cell>
        </row>
        <row r="864">
          <cell r="B864">
            <v>755</v>
          </cell>
          <cell r="C864" t="str">
            <v>Paku Marka uk. 2 x 10 x 12 cm</v>
          </cell>
          <cell r="D864" t="str">
            <v>bh</v>
          </cell>
          <cell r="E864">
            <v>177500</v>
          </cell>
        </row>
        <row r="865">
          <cell r="B865">
            <v>756</v>
          </cell>
          <cell r="C865" t="str">
            <v>Apill (Trafic Light)-Simpang Tiga</v>
          </cell>
          <cell r="D865" t="str">
            <v>unit</v>
          </cell>
          <cell r="E865">
            <v>74083750</v>
          </cell>
        </row>
        <row r="866">
          <cell r="B866">
            <v>757</v>
          </cell>
          <cell r="C866" t="str">
            <v>Apill (Trafic Light)-Simpang Empat</v>
          </cell>
          <cell r="D866" t="str">
            <v>unit</v>
          </cell>
          <cell r="E866">
            <v>88352500</v>
          </cell>
        </row>
        <row r="867">
          <cell r="B867">
            <v>758</v>
          </cell>
          <cell r="C867" t="str">
            <v>Lampu Peringatan (Warning Light)</v>
          </cell>
          <cell r="D867" t="str">
            <v>unit</v>
          </cell>
          <cell r="E867">
            <v>39791250</v>
          </cell>
        </row>
        <row r="868">
          <cell r="B868">
            <v>759</v>
          </cell>
          <cell r="C868" t="str">
            <v>Patok Tikungan (dilineator) bahan plastik</v>
          </cell>
          <cell r="D868" t="str">
            <v>bh</v>
          </cell>
          <cell r="E868">
            <v>292500</v>
          </cell>
        </row>
        <row r="869">
          <cell r="B869">
            <v>760</v>
          </cell>
          <cell r="C869" t="str">
            <v>Patok Tikungan (dilineator) pipa besi</v>
          </cell>
          <cell r="D869" t="str">
            <v>bh</v>
          </cell>
          <cell r="E869">
            <v>220000</v>
          </cell>
        </row>
        <row r="870">
          <cell r="B870">
            <v>761</v>
          </cell>
          <cell r="C870" t="str">
            <v>Cermin Tikungan</v>
          </cell>
          <cell r="D870" t="str">
            <v>unit</v>
          </cell>
          <cell r="E870">
            <v>3437500</v>
          </cell>
        </row>
        <row r="871">
          <cell r="B871">
            <v>762</v>
          </cell>
          <cell r="C871" t="str">
            <v>Kerucut Lalu Lintas Uk. 90 cm</v>
          </cell>
          <cell r="D871" t="str">
            <v>bh</v>
          </cell>
          <cell r="E871">
            <v>231250</v>
          </cell>
        </row>
        <row r="872">
          <cell r="B872">
            <v>763</v>
          </cell>
          <cell r="C872" t="str">
            <v>Kerucut Lalu Lintas Uk. 75 cm</v>
          </cell>
          <cell r="D872" t="str">
            <v>bh</v>
          </cell>
          <cell r="E872">
            <v>243750</v>
          </cell>
        </row>
        <row r="873">
          <cell r="B873">
            <v>764</v>
          </cell>
          <cell r="C873" t="str">
            <v>Kerucut Lalu Lintas Uk. 60 cm</v>
          </cell>
          <cell r="D873" t="str">
            <v>bh</v>
          </cell>
          <cell r="E873">
            <v>231250</v>
          </cell>
        </row>
        <row r="874">
          <cell r="B874">
            <v>765</v>
          </cell>
          <cell r="C874" t="str">
            <v>Timbangan Portable</v>
          </cell>
          <cell r="D874" t="str">
            <v>unit</v>
          </cell>
          <cell r="E874">
            <v>466743750</v>
          </cell>
        </row>
        <row r="875">
          <cell r="B875">
            <v>766</v>
          </cell>
          <cell r="C875" t="str">
            <v>Peralatan PKB otomatik</v>
          </cell>
          <cell r="D875" t="str">
            <v>unit</v>
          </cell>
          <cell r="E875">
            <v>5535638000</v>
          </cell>
        </row>
        <row r="876">
          <cell r="B876">
            <v>767</v>
          </cell>
          <cell r="C876" t="str">
            <v>Peralatan PKB semi otomatik</v>
          </cell>
          <cell r="D876" t="str">
            <v>unit</v>
          </cell>
          <cell r="E876">
            <v>3516921000</v>
          </cell>
        </row>
        <row r="877">
          <cell r="B877">
            <v>768</v>
          </cell>
          <cell r="C877" t="str">
            <v>Peralatan Uji Pemeriksaan dan Pengawasan Kb di Jalan</v>
          </cell>
          <cell r="D877" t="str">
            <v>unit</v>
          </cell>
          <cell r="E877">
            <v>3132120000</v>
          </cell>
        </row>
        <row r="895">
          <cell r="A895" t="str">
            <v>ZZ99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20750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26500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26500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27750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29750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27000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29000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31250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27000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29000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31250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26250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29000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32000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28750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31250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35250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33000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37500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23000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5">
          <cell r="A35" t="str">
            <v>zz99</v>
          </cell>
        </row>
      </sheetData>
      <sheetData sheetId="5" refreshError="1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</v>
          </cell>
          <cell r="D11" t="str">
            <v>m³</v>
          </cell>
          <cell r="E11">
            <v>50000</v>
          </cell>
        </row>
        <row r="12">
          <cell r="A12" t="str">
            <v>BA02</v>
          </cell>
          <cell r="B12" t="str">
            <v>2</v>
          </cell>
          <cell r="C12" t="str">
            <v>Sirtu</v>
          </cell>
          <cell r="D12" t="str">
            <v>m³</v>
          </cell>
          <cell r="E12">
            <v>45000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</v>
          </cell>
          <cell r="D14" t="str">
            <v>m³</v>
          </cell>
          <cell r="E14">
            <v>65000</v>
          </cell>
        </row>
        <row r="15">
          <cell r="A15" t="str">
            <v>BA05</v>
          </cell>
          <cell r="B15" t="str">
            <v>5</v>
          </cell>
          <cell r="C15" t="str">
            <v>Pasir Beton I</v>
          </cell>
          <cell r="D15" t="str">
            <v>m³</v>
          </cell>
          <cell r="E15">
            <v>85000</v>
          </cell>
        </row>
        <row r="16">
          <cell r="A16" t="str">
            <v>BA06</v>
          </cell>
          <cell r="B16" t="str">
            <v>6</v>
          </cell>
          <cell r="C16" t="str">
            <v>Abu Batu</v>
          </cell>
          <cell r="D16" t="str">
            <v>m³</v>
          </cell>
          <cell r="E16">
            <v>70000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8500</v>
          </cell>
        </row>
        <row r="18">
          <cell r="A18" t="str">
            <v>BA08</v>
          </cell>
          <cell r="B18" t="str">
            <v>8</v>
          </cell>
          <cell r="C18" t="str">
            <v>Batu Pecah Mesin  1/2</v>
          </cell>
          <cell r="D18" t="str">
            <v>m³</v>
          </cell>
          <cell r="E18">
            <v>90000</v>
          </cell>
        </row>
        <row r="19">
          <cell r="A19" t="str">
            <v>BA09</v>
          </cell>
          <cell r="B19" t="str">
            <v>9</v>
          </cell>
          <cell r="C19" t="str">
            <v>Batu Pecah Mesin  2/3</v>
          </cell>
          <cell r="D19" t="str">
            <v>m³</v>
          </cell>
          <cell r="E19">
            <v>85000</v>
          </cell>
        </row>
        <row r="20">
          <cell r="A20" t="str">
            <v>BA10</v>
          </cell>
          <cell r="B20" t="str">
            <v>10</v>
          </cell>
          <cell r="C20" t="str">
            <v>Batu Pecah Mesin  3/5</v>
          </cell>
          <cell r="D20" t="str">
            <v>m³</v>
          </cell>
          <cell r="E20">
            <v>75000</v>
          </cell>
        </row>
        <row r="21">
          <cell r="A21" t="str">
            <v>BA11</v>
          </cell>
          <cell r="B21" t="str">
            <v>11</v>
          </cell>
          <cell r="C21" t="str">
            <v>Batu Pecah Mesin  5/7</v>
          </cell>
          <cell r="D21" t="str">
            <v>m³</v>
          </cell>
          <cell r="E21">
            <v>65000</v>
          </cell>
        </row>
        <row r="22">
          <cell r="A22" t="str">
            <v>BA12</v>
          </cell>
          <cell r="B22" t="str">
            <v>12</v>
          </cell>
          <cell r="C22" t="str">
            <v>Batu Belah Pondasi</v>
          </cell>
          <cell r="D22" t="str">
            <v>m³</v>
          </cell>
          <cell r="E22">
            <v>70000</v>
          </cell>
        </row>
        <row r="23">
          <cell r="A23" t="str">
            <v>BA13</v>
          </cell>
          <cell r="B23" t="str">
            <v>13</v>
          </cell>
          <cell r="C23" t="str">
            <v>Batu Bronjol ( Untuk Bronjong )</v>
          </cell>
          <cell r="D23" t="str">
            <v>m³</v>
          </cell>
          <cell r="E23">
            <v>70000</v>
          </cell>
        </row>
        <row r="24">
          <cell r="A24" t="str">
            <v>BA14</v>
          </cell>
          <cell r="B24" t="str">
            <v>14</v>
          </cell>
          <cell r="C24" t="str">
            <v>Batu Koral Beton Kali</v>
          </cell>
          <cell r="D24" t="str">
            <v>m³</v>
          </cell>
          <cell r="E24">
            <v>80000</v>
          </cell>
        </row>
        <row r="25">
          <cell r="A25" t="str">
            <v>BA15</v>
          </cell>
          <cell r="B25" t="str">
            <v>15</v>
          </cell>
          <cell r="C25" t="str">
            <v xml:space="preserve">Batu Tempel Hitam </v>
          </cell>
          <cell r="D25" t="str">
            <v>m²</v>
          </cell>
          <cell r="E25">
            <v>47500</v>
          </cell>
        </row>
        <row r="26">
          <cell r="A26" t="str">
            <v>BA16</v>
          </cell>
          <cell r="B26" t="str">
            <v>16</v>
          </cell>
          <cell r="C26" t="str">
            <v>Batu Pinggir Beton 10 x 20 x 35</v>
          </cell>
          <cell r="D26" t="str">
            <v>bh</v>
          </cell>
          <cell r="E26">
            <v>7000</v>
          </cell>
        </row>
        <row r="27">
          <cell r="A27" t="str">
            <v>BA17</v>
          </cell>
          <cell r="B27" t="str">
            <v>17</v>
          </cell>
          <cell r="C27" t="str">
            <v>Batu Pinggir Beton 15 x 35 x 50 ( K -225 )</v>
          </cell>
          <cell r="D27" t="str">
            <v>bh</v>
          </cell>
          <cell r="E27">
            <v>15000</v>
          </cell>
        </row>
        <row r="28">
          <cell r="A28" t="str">
            <v>BA18</v>
          </cell>
          <cell r="B28" t="str">
            <v>18</v>
          </cell>
          <cell r="C28" t="str">
            <v>Batu Telor</v>
          </cell>
          <cell r="D28" t="str">
            <v>m³</v>
          </cell>
          <cell r="E28">
            <v>56500</v>
          </cell>
        </row>
        <row r="29">
          <cell r="A29" t="str">
            <v>BA19</v>
          </cell>
          <cell r="B29" t="str">
            <v>19</v>
          </cell>
          <cell r="C29" t="str">
            <v>Batako kecil 8 x 10 x 20</v>
          </cell>
          <cell r="D29" t="str">
            <v>bh</v>
          </cell>
          <cell r="E29">
            <v>500</v>
          </cell>
        </row>
        <row r="30">
          <cell r="A30" t="str">
            <v>BA20</v>
          </cell>
          <cell r="B30" t="str">
            <v>20</v>
          </cell>
          <cell r="C30" t="str">
            <v>Batako Besar 8 x 20 x 30</v>
          </cell>
          <cell r="D30" t="str">
            <v>bh</v>
          </cell>
          <cell r="E30">
            <v>1250</v>
          </cell>
        </row>
        <row r="31">
          <cell r="A31" t="str">
            <v>BA21</v>
          </cell>
          <cell r="B31" t="str">
            <v>21</v>
          </cell>
          <cell r="C31" t="str">
            <v>Con Blok 8 x 20 x 40</v>
          </cell>
          <cell r="D31" t="str">
            <v>bh</v>
          </cell>
          <cell r="E31">
            <v>3000</v>
          </cell>
        </row>
        <row r="32">
          <cell r="A32" t="str">
            <v>BA22</v>
          </cell>
          <cell r="B32" t="str">
            <v>22</v>
          </cell>
          <cell r="C32" t="str">
            <v>Bata Merah Bakar Kelas I</v>
          </cell>
          <cell r="D32" t="str">
            <v>bh</v>
          </cell>
          <cell r="E32">
            <v>250</v>
          </cell>
        </row>
        <row r="33">
          <cell r="A33" t="str">
            <v>BA23</v>
          </cell>
          <cell r="B33" t="str">
            <v>23</v>
          </cell>
          <cell r="C33" t="str">
            <v>Bata Merah Bakar Kelas II</v>
          </cell>
          <cell r="D33" t="str">
            <v>bh</v>
          </cell>
          <cell r="E33">
            <v>200</v>
          </cell>
        </row>
        <row r="34">
          <cell r="A34" t="str">
            <v>BA24</v>
          </cell>
          <cell r="B34" t="str">
            <v>24</v>
          </cell>
          <cell r="C34" t="str">
            <v>Bata Merah Oven ( Klingker )</v>
          </cell>
          <cell r="D34" t="str">
            <v>bh</v>
          </cell>
          <cell r="E34">
            <v>600</v>
          </cell>
        </row>
        <row r="35">
          <cell r="A35" t="str">
            <v>BA25</v>
          </cell>
          <cell r="B35" t="str">
            <v>25</v>
          </cell>
          <cell r="C35" t="str">
            <v>Roster Beton 20 x 20</v>
          </cell>
          <cell r="D35" t="str">
            <v>bh</v>
          </cell>
          <cell r="E35">
            <v>2900</v>
          </cell>
        </row>
        <row r="36">
          <cell r="A36" t="str">
            <v>BA26</v>
          </cell>
          <cell r="B36" t="str">
            <v>26</v>
          </cell>
          <cell r="C36" t="str">
            <v>Roster Beton 30 x 30</v>
          </cell>
          <cell r="D36" t="str">
            <v>bh</v>
          </cell>
          <cell r="E36">
            <v>3700</v>
          </cell>
        </row>
        <row r="37">
          <cell r="A37" t="str">
            <v>BA27</v>
          </cell>
          <cell r="B37" t="str">
            <v>27</v>
          </cell>
          <cell r="C37" t="str">
            <v>Grass Blok 20 x 20</v>
          </cell>
          <cell r="D37" t="str">
            <v>bh</v>
          </cell>
          <cell r="E37">
            <v>2900</v>
          </cell>
        </row>
        <row r="38">
          <cell r="A38" t="str">
            <v>BA28</v>
          </cell>
          <cell r="B38" t="str">
            <v>28</v>
          </cell>
          <cell r="C38" t="str">
            <v>Grass Blok 30 x 30</v>
          </cell>
          <cell r="D38" t="str">
            <v>bh</v>
          </cell>
          <cell r="E38">
            <v>3800</v>
          </cell>
        </row>
        <row r="39">
          <cell r="A39" t="str">
            <v>BA29</v>
          </cell>
          <cell r="B39" t="str">
            <v>29</v>
          </cell>
          <cell r="C39" t="str">
            <v>Paving Blok Natural 8 cm</v>
          </cell>
          <cell r="D39" t="str">
            <v>m²</v>
          </cell>
          <cell r="E39">
            <v>33500</v>
          </cell>
        </row>
        <row r="40">
          <cell r="A40" t="str">
            <v>BA30</v>
          </cell>
          <cell r="B40" t="str">
            <v>30</v>
          </cell>
          <cell r="C40" t="str">
            <v>Paving Blok Warna 8 cm</v>
          </cell>
          <cell r="D40" t="str">
            <v>m²</v>
          </cell>
          <cell r="E40">
            <v>39500</v>
          </cell>
        </row>
        <row r="41">
          <cell r="A41" t="str">
            <v>BA31</v>
          </cell>
          <cell r="B41" t="str">
            <v>31</v>
          </cell>
          <cell r="C41" t="str">
            <v>Paving Blok Natural 6 cm</v>
          </cell>
          <cell r="D41" t="str">
            <v>m²</v>
          </cell>
          <cell r="E41">
            <v>28500</v>
          </cell>
        </row>
        <row r="42">
          <cell r="A42" t="str">
            <v>BA32</v>
          </cell>
          <cell r="B42" t="str">
            <v>32</v>
          </cell>
          <cell r="C42" t="str">
            <v>Paving Blok Warna 6 cm</v>
          </cell>
          <cell r="D42" t="str">
            <v>m²</v>
          </cell>
          <cell r="E42">
            <v>32500</v>
          </cell>
        </row>
        <row r="43">
          <cell r="A43" t="str">
            <v>BA33</v>
          </cell>
          <cell r="B43" t="str">
            <v>33</v>
          </cell>
          <cell r="C43" t="str">
            <v>Kanstin Paving Blok</v>
          </cell>
          <cell r="D43" t="str">
            <v>m1</v>
          </cell>
          <cell r="E43">
            <v>13500</v>
          </cell>
        </row>
        <row r="44">
          <cell r="A44" t="str">
            <v>BA34</v>
          </cell>
          <cell r="B44" t="str">
            <v>34</v>
          </cell>
          <cell r="C44" t="str">
            <v>Semen PC Tiga Roda / 50 kg</v>
          </cell>
          <cell r="D44" t="str">
            <v>zak</v>
          </cell>
          <cell r="E44">
            <v>29000</v>
          </cell>
        </row>
        <row r="45">
          <cell r="A45" t="str">
            <v>BA35</v>
          </cell>
          <cell r="B45" t="str">
            <v>35</v>
          </cell>
          <cell r="C45" t="str">
            <v>Semen Putih</v>
          </cell>
          <cell r="D45" t="str">
            <v>zak</v>
          </cell>
          <cell r="E45">
            <v>46000</v>
          </cell>
        </row>
        <row r="46">
          <cell r="A46" t="str">
            <v>BA36</v>
          </cell>
          <cell r="B46" t="str">
            <v>36</v>
          </cell>
          <cell r="C46" t="str">
            <v>Kanstin Jalan ukuran Besar ( bina Marga ) 1 bh = 60 cm</v>
          </cell>
          <cell r="D46" t="str">
            <v>m³</v>
          </cell>
          <cell r="E46">
            <v>30000</v>
          </cell>
        </row>
        <row r="47">
          <cell r="A47" t="str">
            <v>BA37</v>
          </cell>
          <cell r="B47" t="str">
            <v>37</v>
          </cell>
          <cell r="C47" t="str">
            <v>Readymix Beton K 300, tanpa pompa ( selang )</v>
          </cell>
          <cell r="D47" t="str">
            <v>m³</v>
          </cell>
          <cell r="E47">
            <v>330000</v>
          </cell>
        </row>
        <row r="48">
          <cell r="A48" t="str">
            <v>BA38</v>
          </cell>
          <cell r="B48" t="str">
            <v>38</v>
          </cell>
          <cell r="C48" t="str">
            <v>Readymix Beton K 225, tanpa pompa ( selang )</v>
          </cell>
          <cell r="D48" t="str">
            <v>m³</v>
          </cell>
          <cell r="E48">
            <v>305000</v>
          </cell>
        </row>
        <row r="49">
          <cell r="A49" t="str">
            <v>BA39</v>
          </cell>
          <cell r="B49" t="str">
            <v>39</v>
          </cell>
          <cell r="C49" t="str">
            <v>Readymix Beton K 175, tanpa pompa ( selang )</v>
          </cell>
          <cell r="D49" t="str">
            <v>m³</v>
          </cell>
          <cell r="E49">
            <v>275000</v>
          </cell>
        </row>
        <row r="50">
          <cell r="A50" t="str">
            <v>BA40</v>
          </cell>
          <cell r="B50" t="str">
            <v>40</v>
          </cell>
          <cell r="C50" t="str">
            <v>Kapur Pasang/ kapur tembok</v>
          </cell>
          <cell r="D50" t="str">
            <v>m³</v>
          </cell>
          <cell r="E50">
            <v>65000</v>
          </cell>
        </row>
        <row r="51">
          <cell r="A51" t="str">
            <v>BA41</v>
          </cell>
          <cell r="B51" t="str">
            <v>41</v>
          </cell>
          <cell r="C51" t="str">
            <v>Kapur Sirih</v>
          </cell>
          <cell r="D51" t="str">
            <v>kg</v>
          </cell>
          <cell r="E51">
            <v>4000</v>
          </cell>
        </row>
        <row r="52">
          <cell r="A52" t="str">
            <v>BA42</v>
          </cell>
          <cell r="B52" t="str">
            <v>42</v>
          </cell>
          <cell r="C52" t="str">
            <v>Semen Warna</v>
          </cell>
          <cell r="D52" t="str">
            <v>kg</v>
          </cell>
          <cell r="E52">
            <v>6000</v>
          </cell>
        </row>
        <row r="53">
          <cell r="A53" t="str">
            <v>BA43</v>
          </cell>
          <cell r="B53">
            <v>43</v>
          </cell>
          <cell r="C53" t="str">
            <v>Tanah Liat</v>
          </cell>
          <cell r="D53" t="str">
            <v>m³</v>
          </cell>
          <cell r="E53">
            <v>12000</v>
          </cell>
        </row>
        <row r="55">
          <cell r="C55" t="str">
            <v xml:space="preserve">B. BAHAN FINISHING  : </v>
          </cell>
        </row>
        <row r="56">
          <cell r="C56" t="str">
            <v xml:space="preserve">     LABURAN, PENGISI DAN ALATNYA</v>
          </cell>
        </row>
        <row r="57">
          <cell r="A57" t="str">
            <v>BD01</v>
          </cell>
          <cell r="B57">
            <v>44</v>
          </cell>
          <cell r="C57" t="str">
            <v>Plamir Tembok</v>
          </cell>
          <cell r="D57" t="str">
            <v>kg</v>
          </cell>
          <cell r="E57">
            <v>5600</v>
          </cell>
        </row>
        <row r="58">
          <cell r="A58" t="str">
            <v>BD02</v>
          </cell>
          <cell r="B58">
            <v>45</v>
          </cell>
          <cell r="C58" t="str">
            <v>Cat Tembok ICI Eksterior ( BETON )</v>
          </cell>
          <cell r="D58" t="str">
            <v>lt</v>
          </cell>
          <cell r="E58">
            <v>52000</v>
          </cell>
        </row>
        <row r="59">
          <cell r="A59" t="str">
            <v>BD03</v>
          </cell>
          <cell r="B59">
            <v>46</v>
          </cell>
          <cell r="C59" t="str">
            <v>Cat Tembok ICI Interior ( PLAFOND DAN DINDING )</v>
          </cell>
          <cell r="D59" t="str">
            <v>lt</v>
          </cell>
          <cell r="E59">
            <v>52000</v>
          </cell>
        </row>
        <row r="60">
          <cell r="A60" t="str">
            <v>BD04</v>
          </cell>
          <cell r="B60">
            <v>47</v>
          </cell>
          <cell r="C60" t="str">
            <v>Cat Tembok Vinilex</v>
          </cell>
          <cell r="D60" t="str">
            <v>kg</v>
          </cell>
          <cell r="E60">
            <v>11000</v>
          </cell>
        </row>
        <row r="61">
          <cell r="A61" t="str">
            <v>BD05</v>
          </cell>
          <cell r="B61">
            <v>48</v>
          </cell>
          <cell r="C61" t="str">
            <v>Cat Dasar ICI untuk Interior ( 2 Pelapis )</v>
          </cell>
          <cell r="D61" t="str">
            <v>lt</v>
          </cell>
          <cell r="E61">
            <v>48500</v>
          </cell>
        </row>
        <row r="62">
          <cell r="A62" t="str">
            <v>BD06</v>
          </cell>
          <cell r="B62">
            <v>49</v>
          </cell>
          <cell r="C62" t="str">
            <v>Cat Tembok Sanlex</v>
          </cell>
          <cell r="D62" t="str">
            <v>kg</v>
          </cell>
          <cell r="E62">
            <v>7500</v>
          </cell>
        </row>
        <row r="63">
          <cell r="A63" t="str">
            <v>BD07</v>
          </cell>
          <cell r="B63">
            <v>50</v>
          </cell>
          <cell r="C63" t="str">
            <v>Cat Tahan Asam</v>
          </cell>
          <cell r="D63" t="str">
            <v>kg</v>
          </cell>
          <cell r="E63">
            <v>16500</v>
          </cell>
        </row>
        <row r="64">
          <cell r="A64" t="str">
            <v>BD08</v>
          </cell>
          <cell r="B64">
            <v>51</v>
          </cell>
          <cell r="C64" t="str">
            <v>Pelapis Alkali ICI ( Cat Dasar Beton Ekterior )</v>
          </cell>
          <cell r="D64" t="str">
            <v>lt</v>
          </cell>
          <cell r="E64">
            <v>28000</v>
          </cell>
        </row>
        <row r="65">
          <cell r="A65" t="str">
            <v>BD09</v>
          </cell>
          <cell r="B65">
            <v>52</v>
          </cell>
          <cell r="C65" t="str">
            <v>Cat Marka / Spotlight</v>
          </cell>
          <cell r="D65" t="str">
            <v>kg</v>
          </cell>
          <cell r="E65">
            <v>37500</v>
          </cell>
        </row>
        <row r="66">
          <cell r="A66" t="str">
            <v>BD10</v>
          </cell>
          <cell r="B66">
            <v>53</v>
          </cell>
          <cell r="C66" t="str">
            <v>Water Profing Emulsion</v>
          </cell>
          <cell r="D66" t="str">
            <v>kg</v>
          </cell>
          <cell r="E66">
            <v>30000</v>
          </cell>
        </row>
        <row r="67">
          <cell r="A67" t="str">
            <v>BD11</v>
          </cell>
          <cell r="B67">
            <v>54</v>
          </cell>
          <cell r="C67" t="str">
            <v>Water Profing Membrance</v>
          </cell>
          <cell r="D67" t="str">
            <v>ml</v>
          </cell>
          <cell r="E67">
            <v>50000</v>
          </cell>
        </row>
        <row r="68">
          <cell r="A68" t="str">
            <v>BD12</v>
          </cell>
          <cell r="B68">
            <v>55</v>
          </cell>
          <cell r="C68" t="str">
            <v>Rool Cat Tembok</v>
          </cell>
          <cell r="D68" t="str">
            <v>bh</v>
          </cell>
          <cell r="E68">
            <v>15000</v>
          </cell>
        </row>
        <row r="69">
          <cell r="A69" t="str">
            <v>BD13</v>
          </cell>
          <cell r="B69">
            <v>56</v>
          </cell>
          <cell r="C69" t="str">
            <v>Kape Tembok</v>
          </cell>
          <cell r="D69" t="str">
            <v>bh</v>
          </cell>
          <cell r="E69">
            <v>4000</v>
          </cell>
        </row>
        <row r="70">
          <cell r="A70" t="str">
            <v>BD14</v>
          </cell>
          <cell r="B70">
            <v>57</v>
          </cell>
          <cell r="C70" t="str">
            <v>Kape Kayu</v>
          </cell>
          <cell r="D70" t="str">
            <v>bh</v>
          </cell>
          <cell r="E70">
            <v>4500</v>
          </cell>
        </row>
        <row r="71">
          <cell r="A71" t="str">
            <v>BD15</v>
          </cell>
          <cell r="B71">
            <v>58</v>
          </cell>
          <cell r="C71" t="str">
            <v>Soligneum 1 blek</v>
          </cell>
          <cell r="D71" t="str">
            <v>5 lt</v>
          </cell>
          <cell r="E71">
            <v>17500</v>
          </cell>
        </row>
        <row r="72">
          <cell r="A72" t="str">
            <v>BD16</v>
          </cell>
          <cell r="B72">
            <v>59</v>
          </cell>
          <cell r="C72" t="str">
            <v>Plincote</v>
          </cell>
          <cell r="D72" t="str">
            <v>kg</v>
          </cell>
          <cell r="E72">
            <v>17500</v>
          </cell>
        </row>
        <row r="73">
          <cell r="A73" t="str">
            <v>BD17</v>
          </cell>
          <cell r="B73">
            <v>60</v>
          </cell>
          <cell r="C73" t="str">
            <v>Pengawetan Kayu</v>
          </cell>
          <cell r="D73" t="str">
            <v>m³</v>
          </cell>
          <cell r="E73">
            <v>150000</v>
          </cell>
        </row>
        <row r="74">
          <cell r="A74" t="str">
            <v>BD18</v>
          </cell>
          <cell r="B74">
            <v>61</v>
          </cell>
          <cell r="C74" t="str">
            <v>Pengopenan Kayu</v>
          </cell>
          <cell r="D74" t="str">
            <v>m³</v>
          </cell>
          <cell r="E74">
            <v>275000</v>
          </cell>
        </row>
        <row r="75">
          <cell r="A75" t="str">
            <v>BD19</v>
          </cell>
          <cell r="B75">
            <v>62</v>
          </cell>
          <cell r="C75" t="str">
            <v>Kwas 3"</v>
          </cell>
          <cell r="D75" t="str">
            <v>bh</v>
          </cell>
          <cell r="E75">
            <v>6750</v>
          </cell>
        </row>
        <row r="76">
          <cell r="A76" t="str">
            <v>BD20</v>
          </cell>
          <cell r="B76">
            <v>63</v>
          </cell>
          <cell r="C76" t="str">
            <v>Oker</v>
          </cell>
          <cell r="D76" t="str">
            <v>kg</v>
          </cell>
          <cell r="E76">
            <v>14500</v>
          </cell>
        </row>
        <row r="77">
          <cell r="A77" t="str">
            <v>BD21</v>
          </cell>
          <cell r="B77">
            <v>64</v>
          </cell>
          <cell r="C77" t="str">
            <v>Oyan</v>
          </cell>
          <cell r="D77" t="str">
            <v>bks</v>
          </cell>
          <cell r="E77">
            <v>1200</v>
          </cell>
        </row>
        <row r="78">
          <cell r="A78" t="str">
            <v>BD22</v>
          </cell>
          <cell r="B78">
            <v>65</v>
          </cell>
          <cell r="C78" t="str">
            <v>Oten (Pewarna Plitur )</v>
          </cell>
          <cell r="D78" t="str">
            <v>bks</v>
          </cell>
          <cell r="E78">
            <v>1200</v>
          </cell>
        </row>
        <row r="79">
          <cell r="A79" t="str">
            <v>BD23</v>
          </cell>
          <cell r="B79">
            <v>66</v>
          </cell>
          <cell r="C79" t="str">
            <v>Spirtus</v>
          </cell>
          <cell r="D79" t="str">
            <v>lt</v>
          </cell>
          <cell r="E79">
            <v>2500</v>
          </cell>
        </row>
        <row r="80">
          <cell r="A80" t="str">
            <v>BD24</v>
          </cell>
          <cell r="B80">
            <v>67</v>
          </cell>
          <cell r="C80" t="str">
            <v>Bahan Plitur Kripik ( Sirlak India )</v>
          </cell>
          <cell r="D80" t="str">
            <v>kg</v>
          </cell>
          <cell r="E80">
            <v>50000</v>
          </cell>
        </row>
        <row r="81">
          <cell r="A81" t="str">
            <v>BD25</v>
          </cell>
          <cell r="B81">
            <v>68</v>
          </cell>
          <cell r="C81" t="str">
            <v>Dempul Lilin</v>
          </cell>
          <cell r="D81" t="str">
            <v>kg</v>
          </cell>
          <cell r="E81">
            <v>15000</v>
          </cell>
        </row>
        <row r="82">
          <cell r="A82" t="str">
            <v>BD26</v>
          </cell>
          <cell r="B82">
            <v>69</v>
          </cell>
          <cell r="C82" t="str">
            <v>Dempul Plitur</v>
          </cell>
          <cell r="D82" t="str">
            <v>kg</v>
          </cell>
          <cell r="E82">
            <v>16500</v>
          </cell>
        </row>
        <row r="83">
          <cell r="A83" t="str">
            <v>BD27</v>
          </cell>
          <cell r="B83">
            <v>70</v>
          </cell>
          <cell r="C83" t="str">
            <v>Dempul Halus / Imfra ( Wood Filler )</v>
          </cell>
          <cell r="D83" t="str">
            <v>kg</v>
          </cell>
          <cell r="E83">
            <v>18000</v>
          </cell>
        </row>
        <row r="84">
          <cell r="A84" t="str">
            <v>BD28</v>
          </cell>
          <cell r="B84">
            <v>71</v>
          </cell>
          <cell r="C84" t="str">
            <v>Terpentin</v>
          </cell>
          <cell r="D84" t="str">
            <v>lt</v>
          </cell>
          <cell r="E84">
            <v>1800</v>
          </cell>
        </row>
        <row r="85">
          <cell r="A85" t="str">
            <v>BD29</v>
          </cell>
          <cell r="B85">
            <v>72</v>
          </cell>
          <cell r="C85" t="str">
            <v>Tiner A</v>
          </cell>
          <cell r="D85" t="str">
            <v>lt</v>
          </cell>
          <cell r="E85">
            <v>8000</v>
          </cell>
        </row>
        <row r="86">
          <cell r="A86" t="str">
            <v>BD30</v>
          </cell>
          <cell r="B86">
            <v>73</v>
          </cell>
          <cell r="C86" t="str">
            <v>Tiner B</v>
          </cell>
          <cell r="D86" t="str">
            <v>lt</v>
          </cell>
          <cell r="E86">
            <v>12000</v>
          </cell>
        </row>
        <row r="87">
          <cell r="A87" t="str">
            <v>BD31</v>
          </cell>
          <cell r="B87">
            <v>74</v>
          </cell>
          <cell r="C87" t="str">
            <v>Kumpon</v>
          </cell>
          <cell r="D87" t="str">
            <v>kg</v>
          </cell>
          <cell r="E87">
            <v>20000</v>
          </cell>
        </row>
        <row r="88">
          <cell r="A88" t="str">
            <v>BD32</v>
          </cell>
          <cell r="B88">
            <v>75</v>
          </cell>
          <cell r="C88" t="str">
            <v>Melamik</v>
          </cell>
          <cell r="D88" t="str">
            <v>kg</v>
          </cell>
          <cell r="E88">
            <v>23000</v>
          </cell>
        </row>
        <row r="89">
          <cell r="A89" t="str">
            <v>BD33</v>
          </cell>
          <cell r="B89">
            <v>76</v>
          </cell>
          <cell r="C89" t="str">
            <v>Dempul Plastik</v>
          </cell>
          <cell r="D89" t="str">
            <v>kg</v>
          </cell>
          <cell r="E89">
            <v>16500</v>
          </cell>
        </row>
        <row r="90">
          <cell r="A90" t="str">
            <v>BD34</v>
          </cell>
          <cell r="B90">
            <v>77</v>
          </cell>
          <cell r="C90" t="str">
            <v>Dempul Duco</v>
          </cell>
          <cell r="D90" t="str">
            <v>kg</v>
          </cell>
          <cell r="E90">
            <v>19000</v>
          </cell>
        </row>
        <row r="91">
          <cell r="A91" t="str">
            <v>BD35</v>
          </cell>
          <cell r="B91">
            <v>78</v>
          </cell>
          <cell r="C91" t="str">
            <v>Ampelas</v>
          </cell>
          <cell r="D91" t="str">
            <v>lbr</v>
          </cell>
          <cell r="E91">
            <v>2500</v>
          </cell>
        </row>
        <row r="92">
          <cell r="A92" t="str">
            <v>BD36</v>
          </cell>
          <cell r="B92">
            <v>79</v>
          </cell>
          <cell r="C92" t="str">
            <v>Dempul Kayu Cap Kucing</v>
          </cell>
          <cell r="D92" t="str">
            <v>kg</v>
          </cell>
          <cell r="E92">
            <v>25000</v>
          </cell>
        </row>
        <row r="93">
          <cell r="A93" t="str">
            <v>BD37</v>
          </cell>
          <cell r="B93">
            <v>80</v>
          </cell>
          <cell r="C93" t="str">
            <v>Meni Kayu / Besi</v>
          </cell>
          <cell r="D93" t="str">
            <v>kg</v>
          </cell>
          <cell r="E93">
            <v>8000</v>
          </cell>
        </row>
        <row r="94">
          <cell r="A94" t="str">
            <v>BD38</v>
          </cell>
          <cell r="B94">
            <v>81</v>
          </cell>
          <cell r="C94" t="str">
            <v>Sincromat</v>
          </cell>
          <cell r="D94" t="str">
            <v>kg</v>
          </cell>
          <cell r="E94">
            <v>20000</v>
          </cell>
        </row>
        <row r="95">
          <cell r="A95" t="str">
            <v>BD39</v>
          </cell>
          <cell r="B95">
            <v>82</v>
          </cell>
          <cell r="C95" t="str">
            <v>Cat Kayu Sieve</v>
          </cell>
          <cell r="D95" t="str">
            <v>kg</v>
          </cell>
          <cell r="E95">
            <v>25000</v>
          </cell>
        </row>
        <row r="96">
          <cell r="A96" t="str">
            <v>BD40</v>
          </cell>
          <cell r="B96">
            <v>83</v>
          </cell>
          <cell r="C96" t="str">
            <v>Cat Besi Sieve</v>
          </cell>
          <cell r="D96" t="str">
            <v>kg</v>
          </cell>
          <cell r="E96">
            <v>25000</v>
          </cell>
        </row>
        <row r="97">
          <cell r="A97" t="str">
            <v>BD41</v>
          </cell>
          <cell r="B97">
            <v>84</v>
          </cell>
          <cell r="C97" t="str">
            <v>Cat Besi Duco Danaglos/ICI</v>
          </cell>
          <cell r="D97" t="str">
            <v>kg</v>
          </cell>
          <cell r="E97">
            <v>65000</v>
          </cell>
        </row>
        <row r="98">
          <cell r="A98" t="str">
            <v>BD42</v>
          </cell>
          <cell r="B98">
            <v>85</v>
          </cell>
          <cell r="C98" t="str">
            <v>Cat Bron</v>
          </cell>
          <cell r="D98" t="str">
            <v>kg</v>
          </cell>
          <cell r="E98">
            <v>25000</v>
          </cell>
        </row>
        <row r="100">
          <cell r="C100" t="str">
            <v>C. BAHAN KAYU BERIKUT BAHAN JADINYA</v>
          </cell>
        </row>
        <row r="101">
          <cell r="A101" t="str">
            <v>BF01</v>
          </cell>
          <cell r="B101">
            <v>86</v>
          </cell>
          <cell r="C101" t="str">
            <v>Bambu Ø 5 s.d 7</v>
          </cell>
          <cell r="D101" t="str">
            <v>bt</v>
          </cell>
          <cell r="E101">
            <v>11500</v>
          </cell>
        </row>
        <row r="102">
          <cell r="A102" t="str">
            <v>BF02</v>
          </cell>
          <cell r="B102">
            <v>87</v>
          </cell>
          <cell r="C102" t="str">
            <v>Bambu Ø 7 s.d 10</v>
          </cell>
          <cell r="D102" t="str">
            <v>bt</v>
          </cell>
          <cell r="E102">
            <v>16500</v>
          </cell>
        </row>
        <row r="103">
          <cell r="A103" t="str">
            <v>BF03</v>
          </cell>
          <cell r="B103">
            <v>88</v>
          </cell>
          <cell r="C103" t="str">
            <v>Bambu Gombong</v>
          </cell>
          <cell r="D103" t="str">
            <v>bt</v>
          </cell>
          <cell r="E103">
            <v>31500</v>
          </cell>
        </row>
        <row r="104">
          <cell r="A104" t="str">
            <v>BF04</v>
          </cell>
          <cell r="B104">
            <v>89</v>
          </cell>
          <cell r="C104" t="str">
            <v>Kayu Kamper Singkil / Kapur (K. Samarinda Klas II)</v>
          </cell>
          <cell r="D104" t="str">
            <v>m³</v>
          </cell>
          <cell r="E104">
            <v>2550000</v>
          </cell>
        </row>
        <row r="105">
          <cell r="A105" t="str">
            <v>BF05</v>
          </cell>
          <cell r="B105">
            <v>90</v>
          </cell>
          <cell r="C105" t="str">
            <v>Kayu Balok Borneo Super</v>
          </cell>
          <cell r="D105" t="str">
            <v>m³</v>
          </cell>
          <cell r="E105">
            <v>1250000</v>
          </cell>
        </row>
        <row r="106">
          <cell r="A106" t="str">
            <v>BF06</v>
          </cell>
          <cell r="B106">
            <v>91</v>
          </cell>
          <cell r="C106" t="str">
            <v>Kayu Papan Borneo Super</v>
          </cell>
          <cell r="D106" t="str">
            <v>m³</v>
          </cell>
          <cell r="E106">
            <v>1350000</v>
          </cell>
        </row>
        <row r="107">
          <cell r="A107" t="str">
            <v>BF07</v>
          </cell>
          <cell r="B107">
            <v>92</v>
          </cell>
          <cell r="C107" t="str">
            <v>Kayu Balok Kamper Medan (kruing)</v>
          </cell>
          <cell r="D107" t="str">
            <v>m³</v>
          </cell>
          <cell r="E107">
            <v>1500000</v>
          </cell>
        </row>
        <row r="108">
          <cell r="A108" t="str">
            <v>BF08</v>
          </cell>
          <cell r="B108">
            <v>93</v>
          </cell>
          <cell r="C108" t="str">
            <v>Kayu Papan Kamper Medan (Kruing)</v>
          </cell>
          <cell r="D108" t="str">
            <v>m³</v>
          </cell>
          <cell r="E108">
            <v>1600000</v>
          </cell>
        </row>
        <row r="109">
          <cell r="A109" t="str">
            <v>BF09</v>
          </cell>
          <cell r="B109">
            <v>94</v>
          </cell>
          <cell r="C109" t="str">
            <v>Kayu Balok Kamper Banjar</v>
          </cell>
          <cell r="D109" t="str">
            <v>m³</v>
          </cell>
          <cell r="E109">
            <v>1750000</v>
          </cell>
        </row>
        <row r="110">
          <cell r="A110" t="str">
            <v>BF10</v>
          </cell>
          <cell r="B110">
            <v>95</v>
          </cell>
          <cell r="C110" t="str">
            <v>Kayu Papan Kamper Banjar</v>
          </cell>
          <cell r="D110" t="str">
            <v>m³</v>
          </cell>
          <cell r="E110">
            <v>1850000</v>
          </cell>
        </row>
        <row r="111">
          <cell r="A111" t="str">
            <v>BF11</v>
          </cell>
          <cell r="B111">
            <v>96</v>
          </cell>
          <cell r="C111" t="str">
            <v>Kayu Balok Kamper Samarinda</v>
          </cell>
          <cell r="D111" t="str">
            <v>m³</v>
          </cell>
          <cell r="E111">
            <v>3400000</v>
          </cell>
        </row>
        <row r="112">
          <cell r="A112" t="str">
            <v>BF12</v>
          </cell>
          <cell r="B112">
            <v>97</v>
          </cell>
          <cell r="C112" t="str">
            <v>Kayu Papan Kamper Samarinda</v>
          </cell>
          <cell r="D112" t="str">
            <v>m³</v>
          </cell>
          <cell r="E112">
            <v>3500000</v>
          </cell>
        </row>
        <row r="113">
          <cell r="A113" t="str">
            <v>BF13</v>
          </cell>
          <cell r="B113">
            <v>98</v>
          </cell>
          <cell r="C113" t="str">
            <v>Kayu Balok Rasamala</v>
          </cell>
          <cell r="D113" t="str">
            <v>m³</v>
          </cell>
          <cell r="E113">
            <v>950000</v>
          </cell>
        </row>
        <row r="114">
          <cell r="A114" t="str">
            <v>BF14</v>
          </cell>
          <cell r="B114">
            <v>99</v>
          </cell>
          <cell r="C114" t="str">
            <v xml:space="preserve">Kayu Jati Jatim Tua dia. 40 cm </v>
          </cell>
          <cell r="D114" t="str">
            <v>m³</v>
          </cell>
          <cell r="E114">
            <v>8800000</v>
          </cell>
        </row>
        <row r="115">
          <cell r="A115" t="str">
            <v>BF15</v>
          </cell>
          <cell r="B115">
            <v>100</v>
          </cell>
          <cell r="C115" t="str">
            <v>Kayu Jati Jateng Tua dia. 40 cm</v>
          </cell>
          <cell r="D115" t="str">
            <v>m³</v>
          </cell>
          <cell r="E115">
            <v>8800000</v>
          </cell>
        </row>
        <row r="116">
          <cell r="A116" t="str">
            <v>BF16</v>
          </cell>
          <cell r="B116">
            <v>101</v>
          </cell>
          <cell r="C116" t="str">
            <v>Kayu Jati Jabar Tua  dia. 40 cm</v>
          </cell>
          <cell r="D116" t="str">
            <v>m³</v>
          </cell>
          <cell r="E116">
            <v>4250000</v>
          </cell>
        </row>
        <row r="117">
          <cell r="A117" t="str">
            <v>BF17</v>
          </cell>
          <cell r="B117">
            <v>102</v>
          </cell>
          <cell r="C117" t="str">
            <v xml:space="preserve">Kayu Jati Jabar dia. 40 cm kebawah </v>
          </cell>
          <cell r="D117" t="str">
            <v>m³</v>
          </cell>
          <cell r="E117">
            <v>3600000</v>
          </cell>
        </row>
        <row r="118">
          <cell r="A118" t="str">
            <v>BF18</v>
          </cell>
          <cell r="B118">
            <v>103</v>
          </cell>
          <cell r="C118" t="str">
            <v xml:space="preserve">Kayu Hutan Kelas I ( Segeng, Mahoni, Laban ) </v>
          </cell>
          <cell r="D118" t="str">
            <v>m³</v>
          </cell>
          <cell r="E118">
            <v>1045000</v>
          </cell>
        </row>
        <row r="119">
          <cell r="A119" t="str">
            <v>BF19</v>
          </cell>
          <cell r="B119">
            <v>104</v>
          </cell>
          <cell r="C119" t="str">
            <v>Kayu Albasia</v>
          </cell>
          <cell r="D119" t="str">
            <v>m³</v>
          </cell>
          <cell r="E119">
            <v>400000</v>
          </cell>
        </row>
        <row r="120">
          <cell r="A120" t="str">
            <v>BF20</v>
          </cell>
          <cell r="B120">
            <v>105</v>
          </cell>
          <cell r="C120" t="str">
            <v>Dolken 5 s/d 7</v>
          </cell>
          <cell r="D120" t="str">
            <v>bt</v>
          </cell>
          <cell r="E120">
            <v>7500</v>
          </cell>
        </row>
        <row r="121">
          <cell r="A121" t="str">
            <v>BF21</v>
          </cell>
          <cell r="B121">
            <v>106</v>
          </cell>
          <cell r="C121" t="str">
            <v>Dolken 7 s/d 10</v>
          </cell>
          <cell r="D121" t="str">
            <v>bt</v>
          </cell>
          <cell r="E121">
            <v>12500</v>
          </cell>
        </row>
        <row r="122">
          <cell r="A122" t="str">
            <v>BF22</v>
          </cell>
          <cell r="B122">
            <v>107</v>
          </cell>
          <cell r="C122" t="str">
            <v>List profil kamper 1 cm</v>
          </cell>
          <cell r="D122" t="str">
            <v>m1</v>
          </cell>
          <cell r="E122">
            <v>1350</v>
          </cell>
        </row>
        <row r="123">
          <cell r="A123" t="str">
            <v>BF23</v>
          </cell>
          <cell r="B123">
            <v>108</v>
          </cell>
          <cell r="C123" t="str">
            <v>List profil kamper 2 cm</v>
          </cell>
          <cell r="D123" t="str">
            <v>m1</v>
          </cell>
          <cell r="E123">
            <v>1950</v>
          </cell>
        </row>
        <row r="124">
          <cell r="A124" t="str">
            <v>BF24</v>
          </cell>
          <cell r="B124">
            <v>109</v>
          </cell>
          <cell r="C124" t="str">
            <v>List profil kamper 4 cm</v>
          </cell>
          <cell r="D124" t="str">
            <v>m1</v>
          </cell>
          <cell r="E124">
            <v>4500</v>
          </cell>
        </row>
        <row r="125">
          <cell r="A125" t="str">
            <v>BF25</v>
          </cell>
          <cell r="B125">
            <v>110</v>
          </cell>
          <cell r="C125" t="str">
            <v>List profil kamper 5 cm</v>
          </cell>
          <cell r="D125" t="str">
            <v>m1</v>
          </cell>
          <cell r="E125">
            <v>7150</v>
          </cell>
        </row>
        <row r="126">
          <cell r="A126" t="str">
            <v>BF26</v>
          </cell>
          <cell r="B126">
            <v>111</v>
          </cell>
          <cell r="C126" t="str">
            <v>List profil kamper 10 cm</v>
          </cell>
          <cell r="D126" t="str">
            <v>m1</v>
          </cell>
          <cell r="E126">
            <v>13750</v>
          </cell>
        </row>
        <row r="127">
          <cell r="A127" t="str">
            <v>BF27</v>
          </cell>
          <cell r="B127">
            <v>112</v>
          </cell>
          <cell r="C127" t="str">
            <v>Pegangan Tangga profil Jati</v>
          </cell>
          <cell r="D127" t="str">
            <v>m1</v>
          </cell>
          <cell r="E127">
            <v>65000</v>
          </cell>
        </row>
        <row r="128">
          <cell r="A128" t="str">
            <v>BF28</v>
          </cell>
          <cell r="B128">
            <v>113</v>
          </cell>
          <cell r="C128" t="str">
            <v>Pegangan Tangga profil Kamper</v>
          </cell>
          <cell r="D128" t="str">
            <v>m1</v>
          </cell>
          <cell r="E128">
            <v>22500</v>
          </cell>
        </row>
        <row r="129">
          <cell r="A129" t="str">
            <v>BF29</v>
          </cell>
          <cell r="B129">
            <v>114</v>
          </cell>
          <cell r="C129" t="str">
            <v>Kayu Reng 2/3 Borneo Super</v>
          </cell>
          <cell r="D129" t="str">
            <v>m1</v>
          </cell>
          <cell r="E129">
            <v>850</v>
          </cell>
        </row>
        <row r="130">
          <cell r="A130" t="str">
            <v>BF30</v>
          </cell>
          <cell r="B130">
            <v>115</v>
          </cell>
          <cell r="C130" t="str">
            <v>Kayu Reng 2/3 Kamper Banjar</v>
          </cell>
          <cell r="D130" t="str">
            <v>m1</v>
          </cell>
          <cell r="E130">
            <v>1400</v>
          </cell>
        </row>
        <row r="131">
          <cell r="A131" t="str">
            <v>BF31</v>
          </cell>
          <cell r="B131">
            <v>116</v>
          </cell>
          <cell r="C131" t="str">
            <v>Kayu Reng 3/4 Kamper Banjar</v>
          </cell>
          <cell r="D131" t="str">
            <v>m1</v>
          </cell>
          <cell r="E131">
            <v>1800</v>
          </cell>
        </row>
        <row r="133">
          <cell r="C133" t="str">
            <v>D. BAHAN PENUTUP RANGKA PLAFOND</v>
          </cell>
        </row>
        <row r="134">
          <cell r="A134" t="str">
            <v>BH01</v>
          </cell>
          <cell r="B134">
            <v>117</v>
          </cell>
          <cell r="C134" t="str">
            <v>Bahan plafond Enternit 4 mm</v>
          </cell>
          <cell r="D134" t="str">
            <v>m²</v>
          </cell>
          <cell r="E134">
            <v>8500</v>
          </cell>
        </row>
        <row r="135">
          <cell r="A135" t="str">
            <v>BH02</v>
          </cell>
          <cell r="B135">
            <v>118</v>
          </cell>
          <cell r="C135" t="str">
            <v>Bahan plafond hardpleks 5 mm 120 x 240</v>
          </cell>
          <cell r="D135" t="str">
            <v>lbr</v>
          </cell>
          <cell r="E135">
            <v>35000</v>
          </cell>
        </row>
        <row r="136">
          <cell r="A136" t="str">
            <v>BH03</v>
          </cell>
          <cell r="B136">
            <v>119</v>
          </cell>
          <cell r="C136" t="str">
            <v>Bahan plafond Asbes Semen 5 mm</v>
          </cell>
          <cell r="D136" t="str">
            <v>m²</v>
          </cell>
          <cell r="E136">
            <v>10500</v>
          </cell>
        </row>
        <row r="137">
          <cell r="A137" t="str">
            <v>BH04</v>
          </cell>
          <cell r="B137">
            <v>120</v>
          </cell>
          <cell r="C137" t="str">
            <v>Gypsum 120 x 240  t = 9 mm ex DN</v>
          </cell>
          <cell r="D137" t="str">
            <v>lbr</v>
          </cell>
          <cell r="E137">
            <v>39000</v>
          </cell>
        </row>
        <row r="138">
          <cell r="A138" t="str">
            <v>BH05</v>
          </cell>
          <cell r="B138">
            <v>121</v>
          </cell>
          <cell r="C138" t="str">
            <v>Gypsum 120 x 240  t = 9 mm ex Luar</v>
          </cell>
          <cell r="D138" t="str">
            <v>lbr</v>
          </cell>
          <cell r="E138">
            <v>44500</v>
          </cell>
        </row>
        <row r="139">
          <cell r="A139" t="str">
            <v>BH06</v>
          </cell>
          <cell r="B139">
            <v>122</v>
          </cell>
          <cell r="C139" t="str">
            <v xml:space="preserve">Acustik Amstrong 60 x 120 </v>
          </cell>
          <cell r="D139" t="str">
            <v>lbr</v>
          </cell>
          <cell r="E139">
            <v>69000</v>
          </cell>
        </row>
        <row r="141">
          <cell r="C141" t="str">
            <v>E. BAHAN KAYU LAPIS</v>
          </cell>
        </row>
        <row r="142">
          <cell r="A142" t="str">
            <v>BJ01</v>
          </cell>
          <cell r="B142">
            <v>123</v>
          </cell>
          <cell r="C142" t="str">
            <v>Triplek 3 mm 120 x 240</v>
          </cell>
          <cell r="D142" t="str">
            <v>lbr</v>
          </cell>
          <cell r="E142">
            <v>28000</v>
          </cell>
        </row>
        <row r="143">
          <cell r="A143" t="str">
            <v>BJ02</v>
          </cell>
          <cell r="B143">
            <v>124</v>
          </cell>
          <cell r="C143" t="str">
            <v>Triplek 4 mm 120 x 240</v>
          </cell>
          <cell r="D143" t="str">
            <v>lbr</v>
          </cell>
          <cell r="E143">
            <v>32000</v>
          </cell>
        </row>
        <row r="144">
          <cell r="A144" t="str">
            <v>BJ03</v>
          </cell>
          <cell r="B144">
            <v>125</v>
          </cell>
          <cell r="C144" t="str">
            <v>Triplek 4 mm Ukuran Pintu</v>
          </cell>
          <cell r="D144" t="str">
            <v>lbr</v>
          </cell>
          <cell r="E144">
            <v>22500</v>
          </cell>
        </row>
        <row r="145">
          <cell r="A145" t="str">
            <v>BJ04</v>
          </cell>
          <cell r="B145">
            <v>126</v>
          </cell>
          <cell r="C145" t="str">
            <v>Triplek 6 mm 120 x 240</v>
          </cell>
          <cell r="D145" t="str">
            <v>lbr</v>
          </cell>
          <cell r="E145">
            <v>60400</v>
          </cell>
        </row>
        <row r="146">
          <cell r="A146" t="str">
            <v>BJ05</v>
          </cell>
          <cell r="B146">
            <v>127</v>
          </cell>
          <cell r="C146" t="str">
            <v>Triplek 9 mm 120 x 240</v>
          </cell>
          <cell r="D146" t="str">
            <v>lbr</v>
          </cell>
          <cell r="E146">
            <v>80000</v>
          </cell>
        </row>
        <row r="147">
          <cell r="A147" t="str">
            <v>BJ06</v>
          </cell>
          <cell r="B147">
            <v>128</v>
          </cell>
          <cell r="C147" t="str">
            <v>Jabar Wood 4 mm</v>
          </cell>
          <cell r="D147" t="str">
            <v>lbr</v>
          </cell>
          <cell r="E147">
            <v>49500</v>
          </cell>
        </row>
        <row r="148">
          <cell r="A148" t="str">
            <v>BJ07</v>
          </cell>
          <cell r="B148">
            <v>129</v>
          </cell>
          <cell r="C148" t="str">
            <v>Bilik Bambu ( tanpa kulit )</v>
          </cell>
          <cell r="D148" t="str">
            <v>m²</v>
          </cell>
          <cell r="E148">
            <v>5500</v>
          </cell>
        </row>
        <row r="149">
          <cell r="A149" t="str">
            <v>BJ08</v>
          </cell>
          <cell r="B149">
            <v>130</v>
          </cell>
          <cell r="C149" t="str">
            <v>Bilik Bambu ( dengan kulit )</v>
          </cell>
          <cell r="D149" t="str">
            <v>m²</v>
          </cell>
          <cell r="E149">
            <v>8000</v>
          </cell>
        </row>
        <row r="150">
          <cell r="A150" t="str">
            <v>BJ09</v>
          </cell>
          <cell r="B150">
            <v>131</v>
          </cell>
          <cell r="C150" t="str">
            <v>Bilik Bambu Hitam Variasi</v>
          </cell>
          <cell r="D150" t="str">
            <v>m²</v>
          </cell>
          <cell r="E150">
            <v>11000</v>
          </cell>
        </row>
        <row r="151">
          <cell r="A151" t="str">
            <v>BJ10</v>
          </cell>
          <cell r="B151">
            <v>132</v>
          </cell>
          <cell r="C151" t="str">
            <v>Wall Paper ( kls menengah )</v>
          </cell>
          <cell r="D151" t="str">
            <v>m²</v>
          </cell>
          <cell r="E151">
            <v>27000</v>
          </cell>
        </row>
        <row r="152">
          <cell r="A152" t="str">
            <v>BJ11</v>
          </cell>
          <cell r="B152">
            <v>133</v>
          </cell>
          <cell r="C152" t="str">
            <v>Multiplek 9 mm 120 x 240</v>
          </cell>
          <cell r="D152" t="str">
            <v>lbr</v>
          </cell>
          <cell r="E152">
            <v>75000</v>
          </cell>
        </row>
        <row r="153">
          <cell r="A153" t="str">
            <v>BJ12</v>
          </cell>
          <cell r="B153">
            <v>134</v>
          </cell>
          <cell r="C153" t="str">
            <v>Multiplek 12 mm 120 x 240</v>
          </cell>
          <cell r="D153" t="str">
            <v>lbr</v>
          </cell>
          <cell r="E153">
            <v>110000</v>
          </cell>
        </row>
        <row r="154">
          <cell r="A154" t="str">
            <v>BJ13</v>
          </cell>
          <cell r="B154">
            <v>135</v>
          </cell>
          <cell r="C154" t="str">
            <v>Multiplek 18 mm 120 x 240</v>
          </cell>
          <cell r="D154" t="str">
            <v>lbr</v>
          </cell>
          <cell r="E154">
            <v>125000</v>
          </cell>
        </row>
        <row r="155">
          <cell r="A155" t="str">
            <v>BJ14</v>
          </cell>
          <cell r="B155">
            <v>136</v>
          </cell>
          <cell r="C155" t="str">
            <v>Play Wood 18 mm 120 x 240</v>
          </cell>
          <cell r="D155" t="str">
            <v>lbr</v>
          </cell>
          <cell r="E155">
            <v>166500</v>
          </cell>
        </row>
        <row r="156">
          <cell r="A156" t="str">
            <v>BJ15</v>
          </cell>
          <cell r="B156">
            <v>137</v>
          </cell>
          <cell r="C156" t="str">
            <v>Teak Wood 3 mm 120 x 240</v>
          </cell>
          <cell r="D156" t="str">
            <v>lbr</v>
          </cell>
          <cell r="E156">
            <v>62500</v>
          </cell>
        </row>
        <row r="157">
          <cell r="A157" t="str">
            <v>BJ16</v>
          </cell>
          <cell r="B157">
            <v>138</v>
          </cell>
          <cell r="C157" t="str">
            <v>Teak Wood 4 mm 120 x 240</v>
          </cell>
          <cell r="D157" t="str">
            <v>lbr</v>
          </cell>
          <cell r="E157">
            <v>68000</v>
          </cell>
        </row>
        <row r="158">
          <cell r="A158" t="str">
            <v>BJ17</v>
          </cell>
          <cell r="B158">
            <v>139</v>
          </cell>
          <cell r="C158" t="str">
            <v xml:space="preserve">Teak Wood 3 mm 120 x 240 Ukuran Pintu </v>
          </cell>
          <cell r="D158" t="str">
            <v>lbr</v>
          </cell>
          <cell r="E158">
            <v>42500</v>
          </cell>
        </row>
        <row r="159">
          <cell r="A159" t="str">
            <v>BJ18</v>
          </cell>
          <cell r="B159">
            <v>140</v>
          </cell>
          <cell r="C159" t="str">
            <v>Teak Wood ukuran Pintu 4 mm</v>
          </cell>
          <cell r="D159" t="str">
            <v>lbr</v>
          </cell>
          <cell r="E159">
            <v>62000</v>
          </cell>
        </row>
        <row r="160">
          <cell r="A160" t="str">
            <v>BJ19</v>
          </cell>
          <cell r="B160">
            <v>141</v>
          </cell>
          <cell r="C160" t="str">
            <v>Tacon ( tahan bakar )</v>
          </cell>
          <cell r="D160" t="str">
            <v>m²</v>
          </cell>
          <cell r="E160">
            <v>65500</v>
          </cell>
        </row>
        <row r="161">
          <cell r="A161" t="str">
            <v>BJ20</v>
          </cell>
          <cell r="B161">
            <v>142</v>
          </cell>
          <cell r="C161" t="str">
            <v>Supercon</v>
          </cell>
          <cell r="D161" t="str">
            <v>m²</v>
          </cell>
          <cell r="E161">
            <v>35000</v>
          </cell>
        </row>
        <row r="162">
          <cell r="A162" t="str">
            <v>BJ21</v>
          </cell>
          <cell r="B162">
            <v>143</v>
          </cell>
          <cell r="C162" t="str">
            <v xml:space="preserve">Melamin 4 mm 120 x 240 </v>
          </cell>
          <cell r="D162" t="str">
            <v>lbr</v>
          </cell>
          <cell r="E162">
            <v>40000</v>
          </cell>
        </row>
        <row r="163">
          <cell r="A163" t="str">
            <v>BJ22</v>
          </cell>
          <cell r="B163">
            <v>144</v>
          </cell>
          <cell r="C163" t="str">
            <v>Melamin TOK 4 mm</v>
          </cell>
          <cell r="D163" t="str">
            <v>lbr</v>
          </cell>
          <cell r="E163">
            <v>69500</v>
          </cell>
        </row>
        <row r="164">
          <cell r="A164" t="str">
            <v>BJ23</v>
          </cell>
          <cell r="B164">
            <v>145</v>
          </cell>
          <cell r="C164" t="str">
            <v xml:space="preserve">Formika 120 x 240 </v>
          </cell>
          <cell r="D164" t="str">
            <v>lbr</v>
          </cell>
          <cell r="E164">
            <v>90000</v>
          </cell>
        </row>
        <row r="165">
          <cell r="A165" t="str">
            <v>BJ24</v>
          </cell>
          <cell r="B165">
            <v>146</v>
          </cell>
          <cell r="C165" t="str">
            <v>Formika Ukuran Pintu</v>
          </cell>
          <cell r="D165" t="str">
            <v>lbr</v>
          </cell>
          <cell r="E165">
            <v>64500</v>
          </cell>
        </row>
        <row r="167">
          <cell r="C167" t="str">
            <v>F. BAHAN LANTAI DAN PELAPIS DINDING</v>
          </cell>
        </row>
        <row r="168">
          <cell r="A168" t="str">
            <v>BL01</v>
          </cell>
          <cell r="B168">
            <v>147</v>
          </cell>
          <cell r="C168" t="str">
            <v>Tegel PC 20 x 20</v>
          </cell>
          <cell r="D168" t="str">
            <v>bh</v>
          </cell>
          <cell r="E168">
            <v>800</v>
          </cell>
        </row>
        <row r="169">
          <cell r="A169" t="str">
            <v>BL02</v>
          </cell>
          <cell r="B169">
            <v>148</v>
          </cell>
          <cell r="C169" t="str">
            <v>Plin Tegel PC 10 x 20</v>
          </cell>
          <cell r="D169" t="str">
            <v>bh</v>
          </cell>
          <cell r="E169">
            <v>725</v>
          </cell>
        </row>
        <row r="170">
          <cell r="A170" t="str">
            <v>BL03</v>
          </cell>
          <cell r="B170">
            <v>149</v>
          </cell>
          <cell r="C170" t="str">
            <v>Tegel PC 30 x 30</v>
          </cell>
          <cell r="D170" t="str">
            <v>bh</v>
          </cell>
          <cell r="E170">
            <v>1100</v>
          </cell>
        </row>
        <row r="171">
          <cell r="A171" t="str">
            <v>BL04</v>
          </cell>
          <cell r="B171">
            <v>150</v>
          </cell>
          <cell r="C171" t="str">
            <v>Plin Tegel PC 15 x 30</v>
          </cell>
          <cell r="D171" t="str">
            <v>bh</v>
          </cell>
          <cell r="E171">
            <v>850</v>
          </cell>
        </row>
        <row r="172">
          <cell r="A172" t="str">
            <v>BL05</v>
          </cell>
          <cell r="B172">
            <v>151</v>
          </cell>
          <cell r="C172" t="str">
            <v>Tegel Warna 20 x 20</v>
          </cell>
          <cell r="D172" t="str">
            <v>bh</v>
          </cell>
          <cell r="E172">
            <v>1000</v>
          </cell>
        </row>
        <row r="173">
          <cell r="A173" t="str">
            <v>BL06</v>
          </cell>
          <cell r="B173">
            <v>152</v>
          </cell>
          <cell r="C173" t="str">
            <v>Plin Tegel Warna 10 x 20</v>
          </cell>
          <cell r="D173" t="str">
            <v>bh</v>
          </cell>
          <cell r="E173">
            <v>850</v>
          </cell>
        </row>
        <row r="174">
          <cell r="A174" t="str">
            <v>BL07</v>
          </cell>
          <cell r="B174">
            <v>153</v>
          </cell>
          <cell r="C174" t="str">
            <v>Tegel Warna 30 x 30</v>
          </cell>
          <cell r="D174" t="str">
            <v>bh</v>
          </cell>
          <cell r="E174">
            <v>1450</v>
          </cell>
        </row>
        <row r="175">
          <cell r="A175" t="str">
            <v>BL08</v>
          </cell>
          <cell r="B175">
            <v>154</v>
          </cell>
          <cell r="C175" t="str">
            <v>Plin Tegel Warna 15 x 30</v>
          </cell>
          <cell r="D175" t="str">
            <v>bh</v>
          </cell>
          <cell r="E175">
            <v>1250</v>
          </cell>
        </row>
        <row r="176">
          <cell r="A176" t="str">
            <v>BL09</v>
          </cell>
          <cell r="B176">
            <v>155</v>
          </cell>
          <cell r="C176" t="str">
            <v>Tegel Wafel PC 20 x 20</v>
          </cell>
          <cell r="D176" t="str">
            <v>bh</v>
          </cell>
          <cell r="E176">
            <v>850</v>
          </cell>
        </row>
        <row r="177">
          <cell r="A177" t="str">
            <v>BL10</v>
          </cell>
          <cell r="B177">
            <v>156</v>
          </cell>
          <cell r="C177" t="str">
            <v>Tegel Wafel Warna 20 x 20</v>
          </cell>
          <cell r="D177" t="str">
            <v>bh</v>
          </cell>
          <cell r="E177">
            <v>1150</v>
          </cell>
        </row>
        <row r="178">
          <cell r="A178" t="str">
            <v>BL11</v>
          </cell>
          <cell r="B178">
            <v>157</v>
          </cell>
          <cell r="C178" t="str">
            <v>Tegel Badak PC 30 x 30</v>
          </cell>
          <cell r="D178" t="str">
            <v>bh</v>
          </cell>
          <cell r="E178">
            <v>1150</v>
          </cell>
        </row>
        <row r="179">
          <cell r="A179" t="str">
            <v>BL12</v>
          </cell>
          <cell r="B179">
            <v>158</v>
          </cell>
          <cell r="C179" t="str">
            <v>Poslin 11 x 11 Warna Standar DN</v>
          </cell>
          <cell r="D179" t="str">
            <v>m²</v>
          </cell>
          <cell r="E179">
            <v>25500</v>
          </cell>
        </row>
        <row r="180">
          <cell r="A180" t="str">
            <v>BL13</v>
          </cell>
          <cell r="B180">
            <v>159</v>
          </cell>
          <cell r="C180" t="str">
            <v>Poslin 11 x 11 Warna Khusus DN</v>
          </cell>
          <cell r="D180" t="str">
            <v>m²</v>
          </cell>
          <cell r="E180">
            <v>29500</v>
          </cell>
        </row>
        <row r="181">
          <cell r="A181" t="str">
            <v>BL14</v>
          </cell>
          <cell r="B181">
            <v>160</v>
          </cell>
          <cell r="C181" t="str">
            <v>Keramik 10 x 20 dan 20 x 20 KW I DN Putih  / Polos</v>
          </cell>
          <cell r="D181" t="str">
            <v>m²</v>
          </cell>
          <cell r="E181">
            <v>27000</v>
          </cell>
        </row>
        <row r="182">
          <cell r="A182" t="str">
            <v>BL15</v>
          </cell>
          <cell r="B182">
            <v>161</v>
          </cell>
          <cell r="C182" t="str">
            <v>Keramik 10 x 20 KW I DN Corak / Warna / Anti Slip</v>
          </cell>
          <cell r="D182" t="str">
            <v>m²</v>
          </cell>
          <cell r="E182">
            <v>28000</v>
          </cell>
        </row>
        <row r="183">
          <cell r="A183" t="str">
            <v>BL16</v>
          </cell>
          <cell r="B183">
            <v>162</v>
          </cell>
          <cell r="C183" t="str">
            <v>Keramik 20 x 20 (KM) KW I DN Corak / Warna / Anti Slip</v>
          </cell>
          <cell r="D183" t="str">
            <v>m²</v>
          </cell>
          <cell r="E183">
            <v>31500</v>
          </cell>
        </row>
        <row r="184">
          <cell r="A184" t="str">
            <v>BL17</v>
          </cell>
          <cell r="B184">
            <v>163</v>
          </cell>
          <cell r="C184" t="str">
            <v xml:space="preserve">Keramik 20 x 20 (KM) KWI DN Putih Polos </v>
          </cell>
          <cell r="D184" t="str">
            <v>m²</v>
          </cell>
          <cell r="E184">
            <v>27500</v>
          </cell>
        </row>
        <row r="185">
          <cell r="A185" t="str">
            <v>BL18</v>
          </cell>
          <cell r="B185">
            <v>164</v>
          </cell>
          <cell r="C185" t="str">
            <v xml:space="preserve">Keramik 20 x 25 Dinding KM KWI DN Corak </v>
          </cell>
          <cell r="D185" t="str">
            <v>m²</v>
          </cell>
          <cell r="E185">
            <v>33500</v>
          </cell>
        </row>
        <row r="186">
          <cell r="A186" t="str">
            <v>BL19</v>
          </cell>
          <cell r="B186">
            <v>165</v>
          </cell>
          <cell r="C186" t="str">
            <v>Keramik 30 x 30 KW I DN putih polos</v>
          </cell>
          <cell r="D186" t="str">
            <v>m²</v>
          </cell>
          <cell r="E186">
            <v>24000</v>
          </cell>
        </row>
        <row r="187">
          <cell r="A187" t="str">
            <v>BL20</v>
          </cell>
          <cell r="B187">
            <v>166</v>
          </cell>
          <cell r="C187" t="str">
            <v>Keramik 30 x 30 KW I DN Warna/Corak ( ANTI SLIP )</v>
          </cell>
          <cell r="D187" t="str">
            <v>m²</v>
          </cell>
          <cell r="E187">
            <v>35000</v>
          </cell>
        </row>
        <row r="188">
          <cell r="A188" t="str">
            <v>BL21</v>
          </cell>
          <cell r="B188">
            <v>167</v>
          </cell>
          <cell r="C188" t="str">
            <v>Vinyl Lantai standar</v>
          </cell>
          <cell r="D188" t="str">
            <v>m²</v>
          </cell>
          <cell r="E188">
            <v>15500</v>
          </cell>
        </row>
        <row r="189">
          <cell r="A189" t="str">
            <v>BL22</v>
          </cell>
          <cell r="B189">
            <v>168</v>
          </cell>
          <cell r="C189" t="str">
            <v>Karpet Kelas Baik LN</v>
          </cell>
          <cell r="D189" t="str">
            <v>m²</v>
          </cell>
          <cell r="E189">
            <v>445700</v>
          </cell>
        </row>
        <row r="190">
          <cell r="A190" t="str">
            <v>BL23</v>
          </cell>
          <cell r="B190">
            <v>169</v>
          </cell>
          <cell r="C190" t="str">
            <v>Karpet Kelas Sedang LN</v>
          </cell>
          <cell r="D190" t="str">
            <v>m²</v>
          </cell>
          <cell r="E190">
            <v>174000</v>
          </cell>
        </row>
        <row r="191">
          <cell r="A191" t="str">
            <v>BL24</v>
          </cell>
          <cell r="B191">
            <v>170</v>
          </cell>
          <cell r="C191" t="str">
            <v>Stairnosing keramik 10/20</v>
          </cell>
          <cell r="D191" t="str">
            <v>bh</v>
          </cell>
          <cell r="E191">
            <v>6000</v>
          </cell>
        </row>
        <row r="192">
          <cell r="A192" t="str">
            <v>BL25</v>
          </cell>
          <cell r="B192">
            <v>171</v>
          </cell>
          <cell r="C192" t="str">
            <v>Stairnosing fiber</v>
          </cell>
          <cell r="D192" t="str">
            <v>m'</v>
          </cell>
          <cell r="E192">
            <v>10750</v>
          </cell>
        </row>
        <row r="193">
          <cell r="A193" t="str">
            <v>BL26</v>
          </cell>
          <cell r="B193">
            <v>172</v>
          </cell>
          <cell r="C193" t="str">
            <v>Taraso Kerang 30 x 30</v>
          </cell>
          <cell r="D193" t="str">
            <v>m²</v>
          </cell>
          <cell r="E193">
            <v>16000</v>
          </cell>
        </row>
        <row r="194">
          <cell r="A194" t="str">
            <v>BL27</v>
          </cell>
          <cell r="B194">
            <v>173</v>
          </cell>
          <cell r="C194" t="str">
            <v>Plin Taraso 10 x 30</v>
          </cell>
          <cell r="D194" t="str">
            <v>bh</v>
          </cell>
          <cell r="E194">
            <v>3700</v>
          </cell>
        </row>
        <row r="195">
          <cell r="A195" t="str">
            <v>BL28</v>
          </cell>
          <cell r="B195">
            <v>174</v>
          </cell>
          <cell r="C195" t="str">
            <v xml:space="preserve">Granit Alam LN Ukuran Besar </v>
          </cell>
          <cell r="D195" t="str">
            <v>m²</v>
          </cell>
          <cell r="E195">
            <v>1170000</v>
          </cell>
        </row>
        <row r="196">
          <cell r="A196" t="str">
            <v>BL29</v>
          </cell>
          <cell r="B196">
            <v>175</v>
          </cell>
          <cell r="C196" t="str">
            <v xml:space="preserve">Granit Alam LN Ukuran Kecil </v>
          </cell>
          <cell r="D196" t="str">
            <v>m²</v>
          </cell>
          <cell r="E196">
            <v>900000</v>
          </cell>
        </row>
        <row r="197">
          <cell r="A197" t="str">
            <v>BL30</v>
          </cell>
          <cell r="B197">
            <v>176</v>
          </cell>
          <cell r="C197" t="str">
            <v xml:space="preserve">Granit Alam DN Ukuran Besar </v>
          </cell>
          <cell r="D197" t="str">
            <v>m²</v>
          </cell>
          <cell r="E197">
            <v>790000</v>
          </cell>
        </row>
        <row r="198">
          <cell r="A198" t="str">
            <v>BL31</v>
          </cell>
          <cell r="B198">
            <v>177</v>
          </cell>
          <cell r="C198" t="str">
            <v>Granit Alam DN Ukuran Kecil</v>
          </cell>
          <cell r="D198" t="str">
            <v>m²</v>
          </cell>
          <cell r="E198">
            <v>731000</v>
          </cell>
        </row>
        <row r="199">
          <cell r="A199" t="str">
            <v>BL32</v>
          </cell>
          <cell r="B199">
            <v>178</v>
          </cell>
          <cell r="C199" t="str">
            <v>Granito Tile Essenza Ukuran 40 x 40 Polis</v>
          </cell>
          <cell r="D199" t="str">
            <v>m²</v>
          </cell>
          <cell r="E199">
            <v>132500</v>
          </cell>
        </row>
        <row r="200">
          <cell r="A200" t="str">
            <v>BL33</v>
          </cell>
          <cell r="B200">
            <v>179</v>
          </cell>
          <cell r="C200" t="str">
            <v>Granito Tile Essenza Ukuran 40 x 40 Unpolis</v>
          </cell>
          <cell r="D200" t="str">
            <v>m²</v>
          </cell>
          <cell r="E200">
            <v>90000</v>
          </cell>
        </row>
        <row r="201">
          <cell r="A201" t="str">
            <v>BL34</v>
          </cell>
          <cell r="B201">
            <v>180</v>
          </cell>
          <cell r="C201" t="str">
            <v xml:space="preserve">Marmer Alam  Lampung Ukuran Besar </v>
          </cell>
          <cell r="D201" t="str">
            <v>m²</v>
          </cell>
          <cell r="E201">
            <v>350000</v>
          </cell>
        </row>
        <row r="202">
          <cell r="A202" t="str">
            <v>BL35</v>
          </cell>
          <cell r="B202">
            <v>181</v>
          </cell>
          <cell r="C202" t="str">
            <v>Marmer Alam  Lampung Ukuran Kecil</v>
          </cell>
          <cell r="D202" t="str">
            <v>m²</v>
          </cell>
          <cell r="E202">
            <v>207000</v>
          </cell>
        </row>
        <row r="203">
          <cell r="A203" t="str">
            <v>BL36</v>
          </cell>
          <cell r="B203">
            <v>182</v>
          </cell>
          <cell r="C203" t="str">
            <v xml:space="preserve">Marmer Alam Citatah Ukuran Besar </v>
          </cell>
          <cell r="D203" t="str">
            <v>m²</v>
          </cell>
          <cell r="E203">
            <v>200000</v>
          </cell>
        </row>
        <row r="204">
          <cell r="A204" t="str">
            <v>BL37</v>
          </cell>
          <cell r="B204">
            <v>183</v>
          </cell>
          <cell r="C204" t="str">
            <v>Marmer Alam Citatah Ukuran Kecil</v>
          </cell>
          <cell r="D204" t="str">
            <v>m²</v>
          </cell>
          <cell r="E204">
            <v>100000</v>
          </cell>
        </row>
        <row r="205">
          <cell r="A205" t="str">
            <v>BL38</v>
          </cell>
          <cell r="B205">
            <v>184</v>
          </cell>
          <cell r="C205" t="str">
            <v>Marmer Sintetis</v>
          </cell>
          <cell r="D205" t="str">
            <v>m²</v>
          </cell>
          <cell r="E205">
            <v>75000</v>
          </cell>
        </row>
        <row r="206">
          <cell r="A206" t="str">
            <v>BL39</v>
          </cell>
          <cell r="B206">
            <v>185</v>
          </cell>
          <cell r="C206" t="str">
            <v>Granito Tile Essenza 60 x 60  Polis</v>
          </cell>
          <cell r="D206" t="str">
            <v>m²</v>
          </cell>
          <cell r="E206">
            <v>180000</v>
          </cell>
        </row>
        <row r="207">
          <cell r="A207" t="str">
            <v>BL40</v>
          </cell>
          <cell r="B207">
            <v>186</v>
          </cell>
          <cell r="C207" t="str">
            <v>Granito Tile Essenza 60 x 60  Unpolis</v>
          </cell>
          <cell r="D207" t="str">
            <v>m²</v>
          </cell>
          <cell r="E207">
            <v>150000</v>
          </cell>
        </row>
        <row r="208">
          <cell r="A208" t="str">
            <v>BL41</v>
          </cell>
          <cell r="B208">
            <v>187</v>
          </cell>
          <cell r="C208" t="str">
            <v xml:space="preserve">Bata Karawang </v>
          </cell>
          <cell r="D208" t="str">
            <v>bh</v>
          </cell>
          <cell r="E208">
            <v>5000</v>
          </cell>
        </row>
        <row r="209">
          <cell r="A209" t="str">
            <v>BL42</v>
          </cell>
          <cell r="B209">
            <v>188</v>
          </cell>
          <cell r="C209" t="str">
            <v>Campuran untuk Kedap Air (AM)</v>
          </cell>
          <cell r="D209" t="str">
            <v>ltr</v>
          </cell>
          <cell r="E209">
            <v>18000</v>
          </cell>
        </row>
        <row r="211">
          <cell r="C211" t="str">
            <v>G. BAHAN SALURAN AIR KOTOR / BERSIH</v>
          </cell>
        </row>
        <row r="212">
          <cell r="A212" t="str">
            <v>BN01</v>
          </cell>
          <cell r="B212">
            <v>189</v>
          </cell>
          <cell r="C212" t="str">
            <v>Grafel U 20 cm'</v>
          </cell>
          <cell r="D212" t="str">
            <v>m1</v>
          </cell>
          <cell r="E212">
            <v>14500</v>
          </cell>
        </row>
        <row r="213">
          <cell r="A213" t="str">
            <v>BN02</v>
          </cell>
          <cell r="B213">
            <v>190</v>
          </cell>
          <cell r="C213" t="str">
            <v>Grafel U 30 cm'</v>
          </cell>
          <cell r="D213" t="str">
            <v>m1</v>
          </cell>
          <cell r="E213">
            <v>19750</v>
          </cell>
        </row>
        <row r="214">
          <cell r="A214" t="str">
            <v>BN03</v>
          </cell>
          <cell r="B214">
            <v>191</v>
          </cell>
          <cell r="C214" t="str">
            <v>Grafel U 40 cm'</v>
          </cell>
          <cell r="D214" t="str">
            <v>m1</v>
          </cell>
          <cell r="E214">
            <v>24000</v>
          </cell>
        </row>
        <row r="215">
          <cell r="A215" t="str">
            <v>BN04</v>
          </cell>
          <cell r="B215">
            <v>192</v>
          </cell>
          <cell r="C215" t="str">
            <v>Buis Beton Ø 20 cm ( 1 m' )</v>
          </cell>
          <cell r="D215" t="str">
            <v>m1</v>
          </cell>
          <cell r="E215">
            <v>23500</v>
          </cell>
        </row>
        <row r="216">
          <cell r="A216" t="str">
            <v>BN05</v>
          </cell>
          <cell r="B216">
            <v>193</v>
          </cell>
          <cell r="C216" t="str">
            <v>Buis Beton Ø 30 cm ( 1 m' )</v>
          </cell>
          <cell r="D216" t="str">
            <v>m1</v>
          </cell>
          <cell r="E216">
            <v>31500</v>
          </cell>
        </row>
        <row r="217">
          <cell r="A217" t="str">
            <v>BN06</v>
          </cell>
          <cell r="B217">
            <v>194</v>
          </cell>
          <cell r="C217" t="str">
            <v>Buis Beton Ø 40 cm ( 1 m' )</v>
          </cell>
          <cell r="D217" t="str">
            <v>m1</v>
          </cell>
          <cell r="E217">
            <v>42000</v>
          </cell>
        </row>
        <row r="218">
          <cell r="A218" t="str">
            <v>BN07</v>
          </cell>
          <cell r="B218">
            <v>195</v>
          </cell>
          <cell r="C218" t="str">
            <v>Buis Beton Ø 50 cm ( 1 m' )</v>
          </cell>
          <cell r="D218" t="str">
            <v>stk</v>
          </cell>
          <cell r="E218">
            <v>55000</v>
          </cell>
        </row>
        <row r="219">
          <cell r="A219" t="str">
            <v>BN08</v>
          </cell>
          <cell r="B219">
            <v>196</v>
          </cell>
          <cell r="C219" t="str">
            <v>Buis Beton Ø 60 cm ( 1 m' )</v>
          </cell>
          <cell r="D219" t="str">
            <v>stk</v>
          </cell>
          <cell r="E219">
            <v>71000</v>
          </cell>
        </row>
        <row r="220">
          <cell r="A220" t="str">
            <v>BN09</v>
          </cell>
          <cell r="B220">
            <v>197</v>
          </cell>
          <cell r="C220" t="str">
            <v>Buis Beton Ø 100 cm ( 0.50 m )</v>
          </cell>
          <cell r="D220" t="str">
            <v>stk</v>
          </cell>
          <cell r="E220">
            <v>89500</v>
          </cell>
        </row>
        <row r="221">
          <cell r="A221" t="str">
            <v>BN10</v>
          </cell>
          <cell r="B221">
            <v>198</v>
          </cell>
          <cell r="C221" t="str">
            <v>Buis Beton Ø 80 cm ( 0.50 m )</v>
          </cell>
          <cell r="D221" t="str">
            <v>stk</v>
          </cell>
          <cell r="E221">
            <v>72500</v>
          </cell>
        </row>
        <row r="222">
          <cell r="A222" t="str">
            <v>BN11</v>
          </cell>
          <cell r="B222">
            <v>199</v>
          </cell>
          <cell r="C222" t="str">
            <v>Buis Tanah Ø 10 cm ( 0.50 m )</v>
          </cell>
          <cell r="D222" t="str">
            <v>stk</v>
          </cell>
          <cell r="E222">
            <v>4100</v>
          </cell>
        </row>
        <row r="223">
          <cell r="A223" t="str">
            <v>BN12</v>
          </cell>
          <cell r="B223">
            <v>200</v>
          </cell>
          <cell r="C223" t="str">
            <v>Buis Tanah Ø 15 cm ( 0.50 m )</v>
          </cell>
          <cell r="D223" t="str">
            <v>stk</v>
          </cell>
          <cell r="E223">
            <v>5750</v>
          </cell>
        </row>
        <row r="224">
          <cell r="A224" t="str">
            <v>BN13</v>
          </cell>
          <cell r="B224">
            <v>201</v>
          </cell>
          <cell r="C224" t="str">
            <v>Buis Tanah Ø 20 cm ( 0.50 m )</v>
          </cell>
          <cell r="D224" t="str">
            <v>stk</v>
          </cell>
          <cell r="E224">
            <v>6750</v>
          </cell>
        </row>
        <row r="225">
          <cell r="A225" t="str">
            <v>BN14</v>
          </cell>
          <cell r="B225">
            <v>202</v>
          </cell>
          <cell r="C225" t="str">
            <v>Buis Tanah Ø 25 cm ( 0.50 m )</v>
          </cell>
          <cell r="D225" t="str">
            <v>stk</v>
          </cell>
          <cell r="E225">
            <v>9000</v>
          </cell>
        </row>
        <row r="226">
          <cell r="A226" t="str">
            <v>BN15</v>
          </cell>
          <cell r="B226">
            <v>203</v>
          </cell>
          <cell r="C226" t="str">
            <v>Injuk</v>
          </cell>
          <cell r="D226" t="str">
            <v>kg</v>
          </cell>
          <cell r="E226">
            <v>2500</v>
          </cell>
        </row>
        <row r="228">
          <cell r="C228" t="str">
            <v>H. BAHAN LOGAM DAN BAHAN JADINYA</v>
          </cell>
        </row>
        <row r="229">
          <cell r="A229" t="str">
            <v>BP01</v>
          </cell>
          <cell r="B229">
            <v>204</v>
          </cell>
          <cell r="C229" t="str">
            <v>Besi Beton U-24 Rata - Rata</v>
          </cell>
          <cell r="D229" t="str">
            <v>kg</v>
          </cell>
          <cell r="E229">
            <v>3550</v>
          </cell>
        </row>
        <row r="230">
          <cell r="A230" t="str">
            <v>BP02</v>
          </cell>
          <cell r="B230">
            <v>205</v>
          </cell>
          <cell r="C230" t="str">
            <v>Besi Beton U-39 / U-32 Rata - Rata</v>
          </cell>
          <cell r="D230" t="str">
            <v>kg</v>
          </cell>
          <cell r="E230">
            <v>3850</v>
          </cell>
        </row>
        <row r="231">
          <cell r="A231" t="str">
            <v>BP03</v>
          </cell>
          <cell r="B231">
            <v>206</v>
          </cell>
          <cell r="C231" t="str">
            <v>Pagar BRC Lengkap Tiang ( Tanpa Pondasi )</v>
          </cell>
          <cell r="D231" t="str">
            <v>m²</v>
          </cell>
          <cell r="E231">
            <v>62500</v>
          </cell>
        </row>
        <row r="232">
          <cell r="A232" t="str">
            <v>BP04</v>
          </cell>
          <cell r="B232">
            <v>207</v>
          </cell>
          <cell r="C232" t="str">
            <v>Bondek</v>
          </cell>
          <cell r="D232" t="str">
            <v>m²</v>
          </cell>
          <cell r="E232">
            <v>81000</v>
          </cell>
        </row>
        <row r="233">
          <cell r="A233" t="str">
            <v>BP05</v>
          </cell>
          <cell r="B233">
            <v>208</v>
          </cell>
          <cell r="C233" t="str">
            <v>IWF Ex DN SII</v>
          </cell>
          <cell r="D233" t="str">
            <v>kg</v>
          </cell>
          <cell r="E233">
            <v>4100</v>
          </cell>
        </row>
        <row r="234">
          <cell r="A234" t="str">
            <v>BP06</v>
          </cell>
          <cell r="B234">
            <v>209</v>
          </cell>
          <cell r="C234" t="str">
            <v>IWF Ex Jepang</v>
          </cell>
          <cell r="D234" t="str">
            <v>kg</v>
          </cell>
          <cell r="E234">
            <v>4400</v>
          </cell>
        </row>
        <row r="235">
          <cell r="A235" t="str">
            <v>BP07</v>
          </cell>
          <cell r="B235">
            <v>210</v>
          </cell>
          <cell r="C235" t="str">
            <v>Besi Profil DN SII</v>
          </cell>
          <cell r="D235" t="str">
            <v>kg</v>
          </cell>
          <cell r="E235">
            <v>3700</v>
          </cell>
        </row>
        <row r="236">
          <cell r="A236" t="str">
            <v>BP08</v>
          </cell>
          <cell r="B236">
            <v>211</v>
          </cell>
          <cell r="C236" t="str">
            <v>Besi Profil Ex LN</v>
          </cell>
          <cell r="D236" t="str">
            <v>kg</v>
          </cell>
          <cell r="E236">
            <v>3850</v>
          </cell>
        </row>
        <row r="237">
          <cell r="A237" t="str">
            <v>BP09</v>
          </cell>
          <cell r="B237">
            <v>212</v>
          </cell>
          <cell r="C237" t="str">
            <v>Besi C Lip Chanel</v>
          </cell>
          <cell r="D237" t="str">
            <v>kg</v>
          </cell>
          <cell r="E237">
            <v>3500</v>
          </cell>
        </row>
        <row r="238">
          <cell r="A238" t="str">
            <v>BP10</v>
          </cell>
          <cell r="B238">
            <v>213</v>
          </cell>
          <cell r="C238" t="str">
            <v>Ongkos Galfanis Besi</v>
          </cell>
          <cell r="D238" t="str">
            <v>kg</v>
          </cell>
          <cell r="E238">
            <v>3350</v>
          </cell>
        </row>
        <row r="239">
          <cell r="A239" t="str">
            <v>BP11</v>
          </cell>
          <cell r="B239">
            <v>214</v>
          </cell>
          <cell r="C239" t="str">
            <v>Kawat Beton</v>
          </cell>
          <cell r="D239" t="str">
            <v>kg</v>
          </cell>
          <cell r="E239">
            <v>7500</v>
          </cell>
        </row>
        <row r="240">
          <cell r="A240" t="str">
            <v>BP12</v>
          </cell>
          <cell r="B240">
            <v>215</v>
          </cell>
          <cell r="C240" t="str">
            <v>Kawat Duri</v>
          </cell>
          <cell r="D240" t="str">
            <v>m1</v>
          </cell>
          <cell r="E240">
            <v>1800</v>
          </cell>
        </row>
        <row r="241">
          <cell r="A241" t="str">
            <v>BP13</v>
          </cell>
          <cell r="B241">
            <v>216</v>
          </cell>
          <cell r="C241" t="str">
            <v xml:space="preserve">Kawat Pengikat </v>
          </cell>
          <cell r="D241" t="str">
            <v>m1</v>
          </cell>
          <cell r="E241">
            <v>550</v>
          </cell>
        </row>
        <row r="242">
          <cell r="A242" t="str">
            <v>BP14</v>
          </cell>
          <cell r="B242">
            <v>217</v>
          </cell>
          <cell r="C242" t="str">
            <v>Kawat Bronjong 4 mm</v>
          </cell>
          <cell r="D242" t="str">
            <v>kg</v>
          </cell>
          <cell r="E242">
            <v>12000</v>
          </cell>
        </row>
        <row r="243">
          <cell r="A243" t="str">
            <v>BP15</v>
          </cell>
          <cell r="B243">
            <v>218</v>
          </cell>
          <cell r="C243" t="str">
            <v>Kawat Tembaga</v>
          </cell>
          <cell r="D243" t="str">
            <v>kg</v>
          </cell>
          <cell r="E243">
            <v>15100</v>
          </cell>
        </row>
        <row r="244">
          <cell r="A244" t="str">
            <v>BP16</v>
          </cell>
          <cell r="B244">
            <v>219</v>
          </cell>
          <cell r="C244" t="str">
            <v>Ram Nyamuk Hijau</v>
          </cell>
          <cell r="D244" t="str">
            <v>m²</v>
          </cell>
          <cell r="E244">
            <v>8000</v>
          </cell>
        </row>
        <row r="245">
          <cell r="A245" t="str">
            <v>BP17</v>
          </cell>
          <cell r="B245">
            <v>220</v>
          </cell>
          <cell r="C245" t="str">
            <v>Ram Kawat 1 x 1 cm</v>
          </cell>
          <cell r="D245" t="str">
            <v>m²</v>
          </cell>
          <cell r="E245">
            <v>7000</v>
          </cell>
        </row>
        <row r="246">
          <cell r="A246" t="str">
            <v>BP18</v>
          </cell>
          <cell r="B246">
            <v>221</v>
          </cell>
          <cell r="C246" t="str">
            <v>Ram Ayam</v>
          </cell>
          <cell r="D246" t="str">
            <v>m²</v>
          </cell>
          <cell r="E246">
            <v>6000</v>
          </cell>
        </row>
        <row r="247">
          <cell r="A247" t="str">
            <v>BP19</v>
          </cell>
          <cell r="B247">
            <v>222</v>
          </cell>
          <cell r="C247" t="str">
            <v xml:space="preserve">Kawat Kasa 1 x 1 cm ( Putih ) </v>
          </cell>
          <cell r="D247" t="str">
            <v>m²</v>
          </cell>
          <cell r="E247">
            <v>12500</v>
          </cell>
        </row>
        <row r="248">
          <cell r="A248" t="str">
            <v>BP20</v>
          </cell>
          <cell r="B248">
            <v>223</v>
          </cell>
          <cell r="C248" t="str">
            <v>Kawat Harmonika 4 cm</v>
          </cell>
          <cell r="D248" t="str">
            <v>m²</v>
          </cell>
          <cell r="E248">
            <v>13000</v>
          </cell>
        </row>
        <row r="249">
          <cell r="A249" t="str">
            <v>BP21</v>
          </cell>
          <cell r="B249">
            <v>224</v>
          </cell>
          <cell r="C249" t="str">
            <v>Kawat Harmonika 2 cm</v>
          </cell>
          <cell r="D249" t="str">
            <v>m²</v>
          </cell>
          <cell r="E249">
            <v>12500</v>
          </cell>
        </row>
        <row r="250">
          <cell r="A250" t="str">
            <v>BP22</v>
          </cell>
          <cell r="B250">
            <v>225</v>
          </cell>
          <cell r="C250" t="str">
            <v>Kawat Las Listrik</v>
          </cell>
          <cell r="D250" t="str">
            <v>kg</v>
          </cell>
          <cell r="E250">
            <v>9500</v>
          </cell>
        </row>
        <row r="251">
          <cell r="A251" t="str">
            <v>BP23</v>
          </cell>
          <cell r="B251">
            <v>226</v>
          </cell>
          <cell r="C251" t="str">
            <v>Wiremesh M8</v>
          </cell>
          <cell r="D251" t="str">
            <v>m²</v>
          </cell>
          <cell r="E251">
            <v>22900</v>
          </cell>
        </row>
        <row r="252">
          <cell r="A252" t="str">
            <v>BP24</v>
          </cell>
          <cell r="B252">
            <v>227</v>
          </cell>
          <cell r="C252" t="str">
            <v>Wiremesh M6</v>
          </cell>
          <cell r="D252" t="str">
            <v>m²</v>
          </cell>
          <cell r="E252">
            <v>18700</v>
          </cell>
        </row>
        <row r="253">
          <cell r="A253" t="str">
            <v>BP25</v>
          </cell>
          <cell r="B253">
            <v>228</v>
          </cell>
          <cell r="C253" t="str">
            <v>Timah</v>
          </cell>
          <cell r="D253" t="str">
            <v>kg</v>
          </cell>
          <cell r="E253">
            <v>23500</v>
          </cell>
        </row>
        <row r="254">
          <cell r="A254" t="str">
            <v>BP26</v>
          </cell>
          <cell r="B254">
            <v>229</v>
          </cell>
          <cell r="C254" t="str">
            <v>Timah Hitam</v>
          </cell>
          <cell r="D254" t="str">
            <v>kg</v>
          </cell>
          <cell r="E254">
            <v>15000</v>
          </cell>
        </row>
        <row r="255">
          <cell r="A255" t="str">
            <v>BP27</v>
          </cell>
          <cell r="B255">
            <v>230</v>
          </cell>
          <cell r="C255" t="str">
            <v>Ram Nyamuk Aluminium</v>
          </cell>
          <cell r="D255" t="str">
            <v>m²</v>
          </cell>
          <cell r="E255">
            <v>6500</v>
          </cell>
        </row>
        <row r="256">
          <cell r="A256" t="str">
            <v>BP28</v>
          </cell>
          <cell r="B256">
            <v>231</v>
          </cell>
          <cell r="C256" t="str">
            <v xml:space="preserve">Plat Srip Ø 2 x 30 mm ( 6 m1) </v>
          </cell>
          <cell r="D256" t="str">
            <v>bt</v>
          </cell>
          <cell r="E256">
            <v>15000</v>
          </cell>
        </row>
        <row r="257">
          <cell r="A257" t="str">
            <v>BP29</v>
          </cell>
          <cell r="B257">
            <v>232</v>
          </cell>
          <cell r="C257" t="str">
            <v xml:space="preserve">Plat Srip Ø 3 x 30 mm ( 6 m1) </v>
          </cell>
          <cell r="D257" t="str">
            <v>bt</v>
          </cell>
          <cell r="E257">
            <v>19500</v>
          </cell>
        </row>
        <row r="258">
          <cell r="A258" t="str">
            <v>BP30</v>
          </cell>
          <cell r="B258">
            <v>233</v>
          </cell>
          <cell r="C258" t="str">
            <v>Plat Alumunium 0.2 mm</v>
          </cell>
          <cell r="D258" t="str">
            <v>m²</v>
          </cell>
          <cell r="E258">
            <v>45600</v>
          </cell>
        </row>
        <row r="259">
          <cell r="A259" t="str">
            <v>BP31</v>
          </cell>
          <cell r="B259">
            <v>234</v>
          </cell>
          <cell r="C259" t="str">
            <v>Plat Alumunium 0.3 mm</v>
          </cell>
          <cell r="D259" t="str">
            <v>m²</v>
          </cell>
          <cell r="E259">
            <v>59300</v>
          </cell>
        </row>
        <row r="260">
          <cell r="A260" t="str">
            <v>BP32</v>
          </cell>
          <cell r="B260">
            <v>235</v>
          </cell>
          <cell r="C260" t="str">
            <v>Plat Alumunium 0.4 mm</v>
          </cell>
          <cell r="D260" t="str">
            <v>m²</v>
          </cell>
          <cell r="E260">
            <v>71000</v>
          </cell>
        </row>
        <row r="261">
          <cell r="A261" t="str">
            <v>BP33</v>
          </cell>
          <cell r="B261">
            <v>236</v>
          </cell>
          <cell r="C261" t="str">
            <v>Plat Alumunium 0.5 mm</v>
          </cell>
          <cell r="D261" t="str">
            <v>m²</v>
          </cell>
          <cell r="E261">
            <v>80000</v>
          </cell>
        </row>
        <row r="262">
          <cell r="A262" t="str">
            <v>BP34</v>
          </cell>
          <cell r="B262">
            <v>237</v>
          </cell>
          <cell r="C262" t="str">
            <v>Plat Alumunium 0.6 mm</v>
          </cell>
          <cell r="D262" t="str">
            <v>m²</v>
          </cell>
          <cell r="E262">
            <v>92600</v>
          </cell>
        </row>
        <row r="263">
          <cell r="A263" t="str">
            <v>BP35</v>
          </cell>
          <cell r="B263">
            <v>238</v>
          </cell>
          <cell r="C263" t="str">
            <v>Plat Alumunium 0.1 mm</v>
          </cell>
          <cell r="D263" t="str">
            <v>m²</v>
          </cell>
          <cell r="E263">
            <v>24600</v>
          </cell>
        </row>
        <row r="264">
          <cell r="A264" t="str">
            <v>BP36</v>
          </cell>
          <cell r="B264">
            <v>239</v>
          </cell>
          <cell r="C264" t="str">
            <v>Kusen Alumunium Natural 1.3 mm  t=1,3 mm ( 4 " )</v>
          </cell>
          <cell r="D264" t="str">
            <v>m1</v>
          </cell>
          <cell r="E264">
            <v>30000</v>
          </cell>
        </row>
        <row r="265">
          <cell r="A265" t="str">
            <v>BP37</v>
          </cell>
          <cell r="B265">
            <v>240</v>
          </cell>
          <cell r="C265" t="str">
            <v>Kusen Alumunium Warna 1.3 mm t=1,3 mm ( 4 " )</v>
          </cell>
          <cell r="D265" t="str">
            <v>m1</v>
          </cell>
          <cell r="E265">
            <v>47500</v>
          </cell>
        </row>
        <row r="266">
          <cell r="A266" t="str">
            <v>BP38</v>
          </cell>
          <cell r="B266">
            <v>241</v>
          </cell>
          <cell r="C266" t="str">
            <v xml:space="preserve">Daun Jendela Alumunium Natural ( Tanpa Kaca dan accessories ) </v>
          </cell>
          <cell r="D266" t="str">
            <v>m²</v>
          </cell>
          <cell r="E266">
            <v>10850</v>
          </cell>
        </row>
        <row r="267">
          <cell r="A267" t="str">
            <v>BP39</v>
          </cell>
          <cell r="B267">
            <v>242</v>
          </cell>
          <cell r="C267" t="str">
            <v>Daun Jendela Alumunium Warna ( Tanpa Kaca dan accessories )</v>
          </cell>
          <cell r="D267" t="str">
            <v>m²</v>
          </cell>
          <cell r="E267">
            <v>16000</v>
          </cell>
        </row>
        <row r="268">
          <cell r="A268" t="str">
            <v>BP40</v>
          </cell>
          <cell r="B268">
            <v>243</v>
          </cell>
          <cell r="C268" t="str">
            <v>Daun Pintu Alumunium Natural ( tanpa kaca dan accessories )</v>
          </cell>
          <cell r="D268" t="str">
            <v>m²</v>
          </cell>
          <cell r="E268">
            <v>39000</v>
          </cell>
        </row>
        <row r="269">
          <cell r="A269" t="str">
            <v>BP41</v>
          </cell>
          <cell r="B269">
            <v>244</v>
          </cell>
          <cell r="C269" t="str">
            <v>Daun Pintu Alumunium Warna ( tanpa kaca dan accessories )</v>
          </cell>
          <cell r="D269" t="str">
            <v>m²</v>
          </cell>
          <cell r="E269">
            <v>52000</v>
          </cell>
        </row>
        <row r="270">
          <cell r="A270" t="str">
            <v>BP42</v>
          </cell>
          <cell r="B270">
            <v>245</v>
          </cell>
          <cell r="C270" t="str">
            <v xml:space="preserve">Handle Alumunium ( Tarikan Pintu Alumunium ) </v>
          </cell>
          <cell r="D270" t="str">
            <v>bh</v>
          </cell>
          <cell r="E270">
            <v>50000</v>
          </cell>
        </row>
        <row r="271">
          <cell r="A271" t="str">
            <v>BP43</v>
          </cell>
          <cell r="B271">
            <v>246</v>
          </cell>
          <cell r="C271" t="str">
            <v xml:space="preserve">Kait Angin alumunium </v>
          </cell>
          <cell r="D271" t="str">
            <v>ps</v>
          </cell>
          <cell r="E271">
            <v>60000</v>
          </cell>
        </row>
        <row r="272">
          <cell r="A272" t="str">
            <v>BP44</v>
          </cell>
          <cell r="B272">
            <v>247</v>
          </cell>
          <cell r="C272" t="str">
            <v xml:space="preserve">Karet Asisoris Kusen / Pintu Alumunium </v>
          </cell>
          <cell r="D272" t="str">
            <v>m1</v>
          </cell>
          <cell r="E272">
            <v>3000</v>
          </cell>
        </row>
        <row r="273">
          <cell r="A273" t="str">
            <v>BP45</v>
          </cell>
          <cell r="B273">
            <v>248</v>
          </cell>
          <cell r="C273" t="str">
            <v>Seng Plat BJLS 30 dia. 60 cm  ( 100 m1 )</v>
          </cell>
          <cell r="D273" t="str">
            <v>rool</v>
          </cell>
          <cell r="E273">
            <v>600000</v>
          </cell>
        </row>
        <row r="274">
          <cell r="A274" t="str">
            <v>BP46</v>
          </cell>
          <cell r="B274">
            <v>249</v>
          </cell>
          <cell r="C274" t="str">
            <v>Seng Plat BJLS 30 dia. 90 cm ( 100 m1 )</v>
          </cell>
          <cell r="D274" t="str">
            <v>rool</v>
          </cell>
          <cell r="E274">
            <v>943500</v>
          </cell>
        </row>
        <row r="275">
          <cell r="A275" t="str">
            <v>BP47</v>
          </cell>
          <cell r="B275">
            <v>250</v>
          </cell>
          <cell r="C275" t="str">
            <v>Plat Besi Tipis 1 mm</v>
          </cell>
          <cell r="D275" t="str">
            <v>kg</v>
          </cell>
          <cell r="E275">
            <v>7000</v>
          </cell>
        </row>
        <row r="276">
          <cell r="A276" t="str">
            <v>BP48</v>
          </cell>
          <cell r="B276">
            <v>251</v>
          </cell>
          <cell r="C276" t="str">
            <v>Plat Besi Tipis 0.5 mm</v>
          </cell>
          <cell r="D276" t="str">
            <v>kg</v>
          </cell>
          <cell r="E276">
            <v>7500</v>
          </cell>
        </row>
        <row r="277">
          <cell r="A277" t="str">
            <v>BP49</v>
          </cell>
          <cell r="B277">
            <v>252</v>
          </cell>
          <cell r="C277" t="str">
            <v xml:space="preserve">Plat Besi 2 mm s/d 5 mm </v>
          </cell>
          <cell r="D277" t="str">
            <v>kg</v>
          </cell>
          <cell r="E277">
            <v>6000</v>
          </cell>
        </row>
        <row r="278">
          <cell r="A278" t="str">
            <v>BP50</v>
          </cell>
          <cell r="B278">
            <v>253</v>
          </cell>
          <cell r="C278" t="str">
            <v xml:space="preserve">Plat Besi 6 mm s/d 10 mm </v>
          </cell>
          <cell r="D278" t="str">
            <v>kg</v>
          </cell>
          <cell r="E278">
            <v>6000</v>
          </cell>
        </row>
        <row r="279">
          <cell r="A279" t="str">
            <v>BP51</v>
          </cell>
          <cell r="B279">
            <v>254</v>
          </cell>
          <cell r="C279" t="str">
            <v>Plat Besi 10 mm Ke atas</v>
          </cell>
          <cell r="D279" t="str">
            <v>kg</v>
          </cell>
          <cell r="E279">
            <v>6000</v>
          </cell>
        </row>
        <row r="280">
          <cell r="A280" t="str">
            <v>BP52</v>
          </cell>
          <cell r="B280">
            <v>255</v>
          </cell>
          <cell r="C280" t="str">
            <v>Lem Kuning (aibond)</v>
          </cell>
          <cell r="D280" t="str">
            <v>kg</v>
          </cell>
          <cell r="E280">
            <v>12500</v>
          </cell>
        </row>
        <row r="281">
          <cell r="A281" t="str">
            <v>BP53</v>
          </cell>
          <cell r="B281">
            <v>256</v>
          </cell>
          <cell r="C281" t="str">
            <v>Lem Fox</v>
          </cell>
          <cell r="D281" t="str">
            <v>kg</v>
          </cell>
          <cell r="E281">
            <v>8500</v>
          </cell>
        </row>
        <row r="283">
          <cell r="C283" t="str">
            <v>I.  BAHAN  KACA</v>
          </cell>
        </row>
        <row r="284">
          <cell r="A284" t="str">
            <v>BR01</v>
          </cell>
          <cell r="B284">
            <v>257</v>
          </cell>
          <cell r="C284" t="str">
            <v>Kaca Polos 2 mm ( ASAHI )</v>
          </cell>
          <cell r="D284" t="str">
            <v>m²</v>
          </cell>
          <cell r="E284">
            <v>25000</v>
          </cell>
        </row>
        <row r="285">
          <cell r="A285" t="str">
            <v>BR02</v>
          </cell>
          <cell r="B285">
            <v>258</v>
          </cell>
          <cell r="C285" t="str">
            <v>Kaca Polos 3 mm ( ASAHI )</v>
          </cell>
          <cell r="D285" t="str">
            <v>m²</v>
          </cell>
          <cell r="E285">
            <v>35000</v>
          </cell>
        </row>
        <row r="286">
          <cell r="A286" t="str">
            <v>BR03</v>
          </cell>
          <cell r="B286">
            <v>259</v>
          </cell>
          <cell r="C286" t="str">
            <v>Kaca Polos 5 mm ( ASAHI )</v>
          </cell>
          <cell r="D286" t="str">
            <v>m²</v>
          </cell>
          <cell r="E286">
            <v>55000</v>
          </cell>
        </row>
        <row r="287">
          <cell r="A287" t="str">
            <v>BR04</v>
          </cell>
          <cell r="B287">
            <v>260</v>
          </cell>
          <cell r="C287" t="str">
            <v>Kaca Rayband 5 mm ( ASAHI )</v>
          </cell>
          <cell r="D287" t="str">
            <v>m²</v>
          </cell>
          <cell r="E287">
            <v>70000</v>
          </cell>
        </row>
        <row r="288">
          <cell r="A288" t="str">
            <v>BR05</v>
          </cell>
          <cell r="B288">
            <v>261</v>
          </cell>
          <cell r="C288" t="str">
            <v>Kaca Rayband 8 mm ( ASAHI )</v>
          </cell>
          <cell r="D288" t="str">
            <v>m²</v>
          </cell>
          <cell r="E288">
            <v>200000</v>
          </cell>
        </row>
        <row r="289">
          <cell r="A289" t="str">
            <v>BR06</v>
          </cell>
          <cell r="B289">
            <v>262</v>
          </cell>
          <cell r="C289" t="str">
            <v>Kaca Rayband 12 mm ( ASAHI )</v>
          </cell>
          <cell r="D289" t="str">
            <v>m²</v>
          </cell>
          <cell r="E289">
            <v>325000</v>
          </cell>
        </row>
        <row r="290">
          <cell r="A290" t="str">
            <v>BR07</v>
          </cell>
          <cell r="B290">
            <v>263</v>
          </cell>
          <cell r="C290" t="str">
            <v>Kaca Patri Lokal Terpasang ( ASAHI )</v>
          </cell>
          <cell r="D290" t="str">
            <v>m²</v>
          </cell>
          <cell r="E290">
            <v>525000</v>
          </cell>
        </row>
        <row r="291">
          <cell r="A291" t="str">
            <v>BR08</v>
          </cell>
          <cell r="B291">
            <v>264</v>
          </cell>
          <cell r="C291" t="str">
            <v xml:space="preserve">Kaca Patri EX Luar negeri  terpasang </v>
          </cell>
          <cell r="D291" t="str">
            <v>m²</v>
          </cell>
          <cell r="E291">
            <v>2150000</v>
          </cell>
        </row>
        <row r="292">
          <cell r="A292" t="str">
            <v>BR09</v>
          </cell>
          <cell r="B292">
            <v>265</v>
          </cell>
          <cell r="C292" t="str">
            <v xml:space="preserve">Kaca 6 mm Gravver </v>
          </cell>
          <cell r="D292" t="str">
            <v>m²</v>
          </cell>
          <cell r="E292">
            <v>880000</v>
          </cell>
        </row>
        <row r="293">
          <cell r="A293" t="str">
            <v>BR10</v>
          </cell>
          <cell r="B293">
            <v>266</v>
          </cell>
          <cell r="C293" t="str">
            <v>Glass Block  DN  20 x 20 ( Kedawung )</v>
          </cell>
          <cell r="D293" t="str">
            <v>bh</v>
          </cell>
          <cell r="E293">
            <v>12000</v>
          </cell>
        </row>
        <row r="294">
          <cell r="A294" t="str">
            <v>BR11</v>
          </cell>
          <cell r="B294">
            <v>267</v>
          </cell>
          <cell r="C294" t="str">
            <v>Glass Block  DN  20 x 20 Ex LN</v>
          </cell>
          <cell r="D294" t="str">
            <v>bh</v>
          </cell>
          <cell r="E294">
            <v>50000</v>
          </cell>
        </row>
        <row r="296">
          <cell r="C296" t="str">
            <v>J. BAHAN PAKU DAN MUR BAUT</v>
          </cell>
        </row>
        <row r="297">
          <cell r="A297" t="str">
            <v>BS01</v>
          </cell>
          <cell r="B297">
            <v>268</v>
          </cell>
          <cell r="C297" t="str">
            <v>Paku 1 cm s/d 3 cm</v>
          </cell>
          <cell r="D297" t="str">
            <v>kg</v>
          </cell>
          <cell r="E297">
            <v>7500</v>
          </cell>
        </row>
        <row r="298">
          <cell r="A298" t="str">
            <v>BS02</v>
          </cell>
          <cell r="B298">
            <v>269</v>
          </cell>
          <cell r="C298" t="str">
            <v>Paku 4 cm s/d 7 cm</v>
          </cell>
          <cell r="D298" t="str">
            <v>kg</v>
          </cell>
          <cell r="E298">
            <v>6000</v>
          </cell>
        </row>
        <row r="299">
          <cell r="A299" t="str">
            <v>BS03</v>
          </cell>
          <cell r="B299">
            <v>270</v>
          </cell>
          <cell r="C299" t="str">
            <v>Paku 8 cm s/d 12 cm</v>
          </cell>
          <cell r="D299" t="str">
            <v>kg</v>
          </cell>
          <cell r="E299">
            <v>5500</v>
          </cell>
        </row>
        <row r="300">
          <cell r="A300" t="str">
            <v>BS04</v>
          </cell>
          <cell r="B300">
            <v>271</v>
          </cell>
          <cell r="C300" t="str">
            <v>Paku Beton 2 cm s/d 5 cm</v>
          </cell>
          <cell r="D300" t="str">
            <v>bh</v>
          </cell>
          <cell r="E300">
            <v>1300</v>
          </cell>
        </row>
        <row r="301">
          <cell r="A301" t="str">
            <v>BS05</v>
          </cell>
          <cell r="B301">
            <v>272</v>
          </cell>
          <cell r="C301" t="str">
            <v>Paku Kait Lengkap</v>
          </cell>
          <cell r="D301" t="str">
            <v>bh</v>
          </cell>
          <cell r="E301">
            <v>500</v>
          </cell>
        </row>
        <row r="302">
          <cell r="A302" t="str">
            <v>BS06</v>
          </cell>
          <cell r="B302">
            <v>273</v>
          </cell>
          <cell r="C302" t="str">
            <v>Paku Cacing</v>
          </cell>
          <cell r="D302" t="str">
            <v>kg</v>
          </cell>
          <cell r="E302">
            <v>12500</v>
          </cell>
        </row>
        <row r="303">
          <cell r="A303" t="str">
            <v>BS07</v>
          </cell>
          <cell r="B303">
            <v>274</v>
          </cell>
          <cell r="C303" t="str">
            <v>Besi Beugel kuda - kuda</v>
          </cell>
          <cell r="D303" t="str">
            <v>kg</v>
          </cell>
          <cell r="E303">
            <v>6750</v>
          </cell>
        </row>
        <row r="304">
          <cell r="A304" t="str">
            <v>BS08</v>
          </cell>
          <cell r="B304">
            <v>275</v>
          </cell>
          <cell r="C304" t="str">
            <v>Duk Angker</v>
          </cell>
          <cell r="D304" t="str">
            <v>bh</v>
          </cell>
          <cell r="E304">
            <v>2500</v>
          </cell>
        </row>
        <row r="305">
          <cell r="A305" t="str">
            <v>BS09</v>
          </cell>
          <cell r="B305">
            <v>276</v>
          </cell>
          <cell r="C305" t="str">
            <v>Angker Mur Baut dia.19 / panjang 60 cm</v>
          </cell>
          <cell r="D305" t="str">
            <v>bh</v>
          </cell>
          <cell r="E305">
            <v>28500</v>
          </cell>
        </row>
        <row r="306">
          <cell r="A306" t="str">
            <v>BS10</v>
          </cell>
          <cell r="B306">
            <v>277</v>
          </cell>
          <cell r="C306" t="str">
            <v>Mur Baut HTB dia. 19 s/d 16 (5 cm)</v>
          </cell>
          <cell r="D306" t="str">
            <v>bh</v>
          </cell>
          <cell r="E306">
            <v>5200</v>
          </cell>
        </row>
        <row r="307">
          <cell r="A307" t="str">
            <v>BS11</v>
          </cell>
          <cell r="B307">
            <v>278</v>
          </cell>
          <cell r="C307" t="str">
            <v>Mur Baut Biasa dia.19 s/d 16 (5 cm)</v>
          </cell>
          <cell r="D307" t="str">
            <v>bh</v>
          </cell>
          <cell r="E307">
            <v>3000</v>
          </cell>
        </row>
        <row r="308">
          <cell r="A308" t="str">
            <v>BS12</v>
          </cell>
          <cell r="B308">
            <v>279</v>
          </cell>
          <cell r="C308" t="str">
            <v>Piser dia. 12 s/d 20 cm</v>
          </cell>
          <cell r="D308" t="str">
            <v>bh</v>
          </cell>
          <cell r="E308">
            <v>2500</v>
          </cell>
        </row>
        <row r="310">
          <cell r="C310" t="str">
            <v>K. BAHAN PERPIPAAN</v>
          </cell>
          <cell r="D310" t="str">
            <v>1.²</v>
          </cell>
        </row>
        <row r="311">
          <cell r="A311" t="str">
            <v>BT01</v>
          </cell>
          <cell r="B311">
            <v>280</v>
          </cell>
          <cell r="C311" t="str">
            <v>Besi Pipa untuk Hydrant BSP Ø  1"</v>
          </cell>
          <cell r="D311" t="str">
            <v>bt</v>
          </cell>
          <cell r="E311">
            <v>80500</v>
          </cell>
        </row>
        <row r="312">
          <cell r="A312" t="str">
            <v>BT02</v>
          </cell>
          <cell r="B312">
            <v>281</v>
          </cell>
          <cell r="C312" t="str">
            <v>Besi Pipa untuk Hydrant BSP Ø  1,25"</v>
          </cell>
          <cell r="D312" t="str">
            <v>bt</v>
          </cell>
          <cell r="E312">
            <v>105000</v>
          </cell>
        </row>
        <row r="313">
          <cell r="A313" t="str">
            <v>BT03</v>
          </cell>
          <cell r="B313">
            <v>282</v>
          </cell>
          <cell r="C313" t="str">
            <v>Besi Pipa untuk Hydrant BSP Ø  1,5"</v>
          </cell>
          <cell r="D313" t="str">
            <v>bt</v>
          </cell>
          <cell r="E313">
            <v>117500</v>
          </cell>
        </row>
        <row r="314">
          <cell r="A314" t="str">
            <v>BT04</v>
          </cell>
          <cell r="B314">
            <v>283</v>
          </cell>
          <cell r="C314" t="str">
            <v>Besi Pipa untuk Hydrant BSP Ø 2"</v>
          </cell>
          <cell r="D314" t="str">
            <v>bt</v>
          </cell>
          <cell r="E314">
            <v>165000</v>
          </cell>
        </row>
        <row r="315">
          <cell r="A315" t="str">
            <v>BT05</v>
          </cell>
          <cell r="B315">
            <v>284</v>
          </cell>
          <cell r="C315" t="str">
            <v>Besi Pipa untuk Hydrant BSP Ø 2,5"</v>
          </cell>
          <cell r="D315" t="str">
            <v>bt</v>
          </cell>
          <cell r="E315">
            <v>250000</v>
          </cell>
        </row>
        <row r="316">
          <cell r="A316" t="str">
            <v>BT06</v>
          </cell>
          <cell r="B316">
            <v>285</v>
          </cell>
          <cell r="C316" t="str">
            <v>Besi Pipa untuk Hydrant BSP Ø  3"</v>
          </cell>
          <cell r="D316" t="str">
            <v>bt</v>
          </cell>
          <cell r="E316">
            <v>345500</v>
          </cell>
        </row>
        <row r="317">
          <cell r="A317" t="str">
            <v>BT07</v>
          </cell>
          <cell r="B317">
            <v>286</v>
          </cell>
          <cell r="C317" t="str">
            <v>Besi Pipa untuk Hydrant BSP Ø  4"</v>
          </cell>
          <cell r="D317" t="str">
            <v>bt</v>
          </cell>
          <cell r="E317">
            <v>489500</v>
          </cell>
        </row>
        <row r="318">
          <cell r="A318" t="str">
            <v>BT08</v>
          </cell>
          <cell r="B318">
            <v>287</v>
          </cell>
          <cell r="C318" t="str">
            <v>Besi Pipa untuk Hydrant BSP Ø  6"</v>
          </cell>
          <cell r="D318" t="str">
            <v>bt</v>
          </cell>
          <cell r="E318">
            <v>810000</v>
          </cell>
        </row>
        <row r="319">
          <cell r="A319" t="str">
            <v>BT09</v>
          </cell>
          <cell r="B319">
            <v>288</v>
          </cell>
          <cell r="C319" t="str">
            <v xml:space="preserve">Besi Pipa Hitam Ø 1" t=2 mm </v>
          </cell>
          <cell r="D319" t="str">
            <v>bt</v>
          </cell>
          <cell r="E319">
            <v>54500</v>
          </cell>
        </row>
        <row r="320">
          <cell r="A320" t="str">
            <v>BT10</v>
          </cell>
          <cell r="B320">
            <v>289</v>
          </cell>
          <cell r="C320" t="str">
            <v xml:space="preserve">Besi Pipa Hitam Ø 2" t=2 mm   </v>
          </cell>
          <cell r="D320" t="str">
            <v>bt</v>
          </cell>
          <cell r="E320">
            <v>98000</v>
          </cell>
        </row>
        <row r="321">
          <cell r="A321" t="str">
            <v>BT11</v>
          </cell>
          <cell r="B321">
            <v>290</v>
          </cell>
          <cell r="C321" t="str">
            <v xml:space="preserve">Besi Pipa Hitam Ø 3" t=2 mm </v>
          </cell>
          <cell r="D321" t="str">
            <v>bt</v>
          </cell>
          <cell r="E321">
            <v>175000</v>
          </cell>
        </row>
        <row r="322">
          <cell r="A322" t="str">
            <v>BT12</v>
          </cell>
          <cell r="B322">
            <v>291</v>
          </cell>
          <cell r="C322" t="str">
            <v xml:space="preserve">Besi Pipa Hitam Ø 4" t=2 mm  </v>
          </cell>
          <cell r="D322" t="str">
            <v>bt</v>
          </cell>
          <cell r="E322">
            <v>225000</v>
          </cell>
        </row>
        <row r="323">
          <cell r="A323" t="str">
            <v>BT13</v>
          </cell>
          <cell r="B323">
            <v>292</v>
          </cell>
          <cell r="C323" t="str">
            <v>Besi Pipa Hitam Ø 6" t=2 mm</v>
          </cell>
          <cell r="D323" t="str">
            <v>bt</v>
          </cell>
          <cell r="E323">
            <v>300000</v>
          </cell>
        </row>
        <row r="324">
          <cell r="A324" t="str">
            <v>BT14</v>
          </cell>
          <cell r="B324">
            <v>293</v>
          </cell>
          <cell r="C324" t="str">
            <v>Pipa GIP Medium A Ø 1/2"  ( 6 m1 )</v>
          </cell>
          <cell r="D324" t="str">
            <v>bt</v>
          </cell>
          <cell r="E324">
            <v>55000</v>
          </cell>
        </row>
        <row r="325">
          <cell r="A325" t="str">
            <v>BT15</v>
          </cell>
          <cell r="B325">
            <v>294</v>
          </cell>
          <cell r="C325" t="str">
            <v>Pipa GIP Medium A Ø 3/4"  ( 6 m1 )</v>
          </cell>
          <cell r="D325" t="str">
            <v>bt</v>
          </cell>
          <cell r="E325">
            <v>62500</v>
          </cell>
        </row>
        <row r="326">
          <cell r="A326" t="str">
            <v>BT16</v>
          </cell>
          <cell r="B326">
            <v>295</v>
          </cell>
          <cell r="C326" t="str">
            <v>Pipa GIP Medium A Ø 1"   ( 6 m1 )</v>
          </cell>
          <cell r="D326" t="str">
            <v>bt</v>
          </cell>
          <cell r="E326">
            <v>93000</v>
          </cell>
        </row>
        <row r="327">
          <cell r="A327" t="str">
            <v>BT17</v>
          </cell>
          <cell r="B327">
            <v>296</v>
          </cell>
          <cell r="C327" t="str">
            <v>Pipa GIP Medium A Ø 1 1/4"  ( 6 m1 )</v>
          </cell>
          <cell r="D327" t="str">
            <v>bt</v>
          </cell>
          <cell r="E327">
            <v>116000</v>
          </cell>
        </row>
        <row r="328">
          <cell r="A328" t="str">
            <v>BT18</v>
          </cell>
          <cell r="B328">
            <v>297</v>
          </cell>
          <cell r="C328" t="str">
            <v>Pipa GIP Medium A Ø 1 1/2" ( 6 m1 )</v>
          </cell>
          <cell r="D328" t="str">
            <v>bt</v>
          </cell>
          <cell r="E328">
            <v>139650</v>
          </cell>
        </row>
        <row r="329">
          <cell r="A329" t="str">
            <v>BT19</v>
          </cell>
          <cell r="B329">
            <v>298</v>
          </cell>
          <cell r="C329" t="str">
            <v>Pipa GIP Medium A Ø 1 3/4"( 6 m1 )</v>
          </cell>
          <cell r="D329" t="str">
            <v>bt</v>
          </cell>
          <cell r="E329">
            <v>170000</v>
          </cell>
        </row>
        <row r="330">
          <cell r="A330" t="str">
            <v>BT20</v>
          </cell>
          <cell r="B330">
            <v>299</v>
          </cell>
          <cell r="C330" t="str">
            <v>Pipa GIP Medium A Ø 2"  ( 6 m1 )</v>
          </cell>
          <cell r="D330" t="str">
            <v>bt</v>
          </cell>
          <cell r="E330">
            <v>210000</v>
          </cell>
        </row>
        <row r="331">
          <cell r="A331" t="str">
            <v>BT21</v>
          </cell>
          <cell r="B331">
            <v>300</v>
          </cell>
          <cell r="C331" t="str">
            <v>Pipa GIP Medium A Ø 2 1/2" ( 6 m1 )</v>
          </cell>
          <cell r="D331" t="str">
            <v>bt</v>
          </cell>
          <cell r="E331">
            <v>279500</v>
          </cell>
        </row>
        <row r="332">
          <cell r="A332" t="str">
            <v>BT22</v>
          </cell>
          <cell r="B332">
            <v>301</v>
          </cell>
          <cell r="C332" t="str">
            <v>Pipa GIP Medium A Ø 3"  ( 6 m1 )</v>
          </cell>
          <cell r="D332" t="str">
            <v>bt</v>
          </cell>
          <cell r="E332">
            <v>340000</v>
          </cell>
        </row>
        <row r="333">
          <cell r="A333" t="str">
            <v>BT23</v>
          </cell>
          <cell r="B333">
            <v>302</v>
          </cell>
          <cell r="C333" t="str">
            <v>Pipa GIP Medium A Ø 4"  ( 6 m1 )</v>
          </cell>
          <cell r="D333" t="str">
            <v>bt</v>
          </cell>
          <cell r="E333">
            <v>448000</v>
          </cell>
        </row>
        <row r="334">
          <cell r="A334" t="str">
            <v>BT24</v>
          </cell>
          <cell r="B334">
            <v>303</v>
          </cell>
          <cell r="C334" t="str">
            <v>Macam2 Sambungan GIP Ø 1/2"</v>
          </cell>
          <cell r="D334" t="str">
            <v>bh</v>
          </cell>
          <cell r="E334">
            <v>3000</v>
          </cell>
        </row>
        <row r="335">
          <cell r="A335" t="str">
            <v>BT25</v>
          </cell>
          <cell r="B335">
            <v>304</v>
          </cell>
          <cell r="C335" t="str">
            <v>Macam2 Sambungan GIP Ø 3/4"</v>
          </cell>
          <cell r="D335" t="str">
            <v>bh</v>
          </cell>
          <cell r="E335">
            <v>3900</v>
          </cell>
        </row>
        <row r="336">
          <cell r="A336" t="str">
            <v>BT26</v>
          </cell>
          <cell r="B336">
            <v>305</v>
          </cell>
          <cell r="C336" t="str">
            <v>Macam2 Sambungan GIP Ø 1"</v>
          </cell>
          <cell r="D336" t="str">
            <v>bh</v>
          </cell>
          <cell r="E336">
            <v>6000</v>
          </cell>
        </row>
        <row r="337">
          <cell r="A337" t="str">
            <v>BT27</v>
          </cell>
          <cell r="B337">
            <v>306</v>
          </cell>
          <cell r="C337" t="str">
            <v>Macam2 Sambungan GIP Ø 1 1/4"</v>
          </cell>
          <cell r="D337" t="str">
            <v>bh</v>
          </cell>
          <cell r="E337">
            <v>7500</v>
          </cell>
        </row>
        <row r="338">
          <cell r="A338" t="str">
            <v>BT28</v>
          </cell>
          <cell r="B338">
            <v>307</v>
          </cell>
          <cell r="C338" t="str">
            <v>Macam2 Sambungan GIP Ø 11/2"</v>
          </cell>
          <cell r="D338" t="str">
            <v>bh</v>
          </cell>
          <cell r="E338">
            <v>8500</v>
          </cell>
        </row>
        <row r="339">
          <cell r="A339" t="str">
            <v>BT29</v>
          </cell>
          <cell r="B339">
            <v>308</v>
          </cell>
          <cell r="C339" t="str">
            <v>Macam2 Sambungan GIP Ø 13/4"</v>
          </cell>
          <cell r="D339" t="str">
            <v>bh</v>
          </cell>
          <cell r="E339">
            <v>12600</v>
          </cell>
        </row>
        <row r="340">
          <cell r="A340" t="str">
            <v>BT30</v>
          </cell>
          <cell r="B340">
            <v>309</v>
          </cell>
          <cell r="C340" t="str">
            <v>Macam2 Sambungan GIP Ø 2"</v>
          </cell>
          <cell r="D340" t="str">
            <v>bh</v>
          </cell>
          <cell r="E340">
            <v>17500</v>
          </cell>
        </row>
        <row r="341">
          <cell r="A341" t="str">
            <v>BT31</v>
          </cell>
          <cell r="B341">
            <v>310</v>
          </cell>
          <cell r="C341" t="str">
            <v>Macam2 Sambungan GIP Ø 2 1/2"</v>
          </cell>
          <cell r="D341" t="str">
            <v>bh</v>
          </cell>
          <cell r="E341">
            <v>25000</v>
          </cell>
        </row>
        <row r="342">
          <cell r="A342" t="str">
            <v>BT32</v>
          </cell>
          <cell r="B342">
            <v>311</v>
          </cell>
          <cell r="C342" t="str">
            <v>Macam2 Sambungan GIP Ø 3"</v>
          </cell>
          <cell r="D342" t="str">
            <v>bh</v>
          </cell>
          <cell r="E342">
            <v>30000</v>
          </cell>
        </row>
        <row r="343">
          <cell r="A343" t="str">
            <v>BT33</v>
          </cell>
          <cell r="B343">
            <v>312</v>
          </cell>
          <cell r="C343" t="str">
            <v>Macam2 Sambungan GIP Ø 4"</v>
          </cell>
          <cell r="D343" t="str">
            <v>bh</v>
          </cell>
          <cell r="E343">
            <v>35000</v>
          </cell>
        </row>
        <row r="344">
          <cell r="A344" t="str">
            <v>BT34</v>
          </cell>
          <cell r="B344">
            <v>313</v>
          </cell>
          <cell r="C344" t="str">
            <v xml:space="preserve">Pipa PVC RUCIKA type AW  Ø 1/2" </v>
          </cell>
          <cell r="D344" t="str">
            <v>bt</v>
          </cell>
          <cell r="E344">
            <v>16000</v>
          </cell>
        </row>
        <row r="345">
          <cell r="A345" t="str">
            <v>BT35</v>
          </cell>
          <cell r="B345">
            <v>314</v>
          </cell>
          <cell r="C345" t="str">
            <v xml:space="preserve">Pipa PVC RUCIKA type AW    Ø 3/4" </v>
          </cell>
          <cell r="D345" t="str">
            <v>bt</v>
          </cell>
          <cell r="E345">
            <v>22500</v>
          </cell>
        </row>
        <row r="346">
          <cell r="A346" t="str">
            <v>BT36</v>
          </cell>
          <cell r="B346">
            <v>315</v>
          </cell>
          <cell r="C346" t="str">
            <v xml:space="preserve">Pipa PVC RUCIKA type AW    Ø 1" </v>
          </cell>
          <cell r="D346" t="str">
            <v>bt</v>
          </cell>
          <cell r="E346">
            <v>28000</v>
          </cell>
        </row>
        <row r="347">
          <cell r="A347" t="str">
            <v>BT37</v>
          </cell>
          <cell r="B347">
            <v>316</v>
          </cell>
          <cell r="C347" t="str">
            <v xml:space="preserve">Pipa PVC RUCIKA type AW    Ø 1 1/4" </v>
          </cell>
          <cell r="D347" t="str">
            <v>bt</v>
          </cell>
          <cell r="E347">
            <v>39000</v>
          </cell>
        </row>
        <row r="348">
          <cell r="A348" t="str">
            <v>BT38</v>
          </cell>
          <cell r="B348">
            <v>317</v>
          </cell>
          <cell r="C348" t="str">
            <v xml:space="preserve">Pipa PVC RUCIKA type AW    Ø 1 1/2" </v>
          </cell>
          <cell r="D348" t="str">
            <v>bt</v>
          </cell>
          <cell r="E348">
            <v>49000</v>
          </cell>
        </row>
        <row r="349">
          <cell r="A349" t="str">
            <v>BT39</v>
          </cell>
          <cell r="B349">
            <v>318</v>
          </cell>
          <cell r="C349" t="str">
            <v xml:space="preserve">Pipa PVC RUCIKA type AW    Ø 2" </v>
          </cell>
          <cell r="D349" t="str">
            <v>bt</v>
          </cell>
          <cell r="E349">
            <v>69000</v>
          </cell>
        </row>
        <row r="350">
          <cell r="A350" t="str">
            <v>BT40</v>
          </cell>
          <cell r="B350">
            <v>319</v>
          </cell>
          <cell r="C350" t="str">
            <v xml:space="preserve">Pipa PVC RUCIKA type AW    Ø 2 1/2" </v>
          </cell>
          <cell r="D350" t="str">
            <v>bt</v>
          </cell>
          <cell r="E350">
            <v>88000</v>
          </cell>
        </row>
        <row r="351">
          <cell r="A351" t="str">
            <v>BT41</v>
          </cell>
          <cell r="B351">
            <v>320</v>
          </cell>
          <cell r="C351" t="str">
            <v xml:space="preserve">Pipa PVC RUCIKA type AW    Ø 3" </v>
          </cell>
          <cell r="D351" t="str">
            <v>bt</v>
          </cell>
          <cell r="E351">
            <v>132000</v>
          </cell>
        </row>
        <row r="352">
          <cell r="A352" t="str">
            <v>BT42</v>
          </cell>
          <cell r="B352">
            <v>321</v>
          </cell>
          <cell r="C352" t="str">
            <v xml:space="preserve">Pipa PVC RUCIKA type AW    Ø 4" </v>
          </cell>
          <cell r="D352" t="str">
            <v>bt</v>
          </cell>
          <cell r="E352">
            <v>205000</v>
          </cell>
        </row>
        <row r="353">
          <cell r="A353" t="str">
            <v>BT43</v>
          </cell>
          <cell r="B353">
            <v>322</v>
          </cell>
          <cell r="C353" t="str">
            <v xml:space="preserve">Pipa PVC RUCIKA type AW    Ø 6" </v>
          </cell>
          <cell r="D353" t="str">
            <v>bt</v>
          </cell>
          <cell r="E353">
            <v>395000</v>
          </cell>
        </row>
        <row r="354">
          <cell r="A354" t="str">
            <v>BT44</v>
          </cell>
          <cell r="B354">
            <v>323</v>
          </cell>
          <cell r="C354" t="str">
            <v xml:space="preserve">Pipa PVC RUCIKA type AW    Ø 8" </v>
          </cell>
          <cell r="D354" t="str">
            <v>bt</v>
          </cell>
          <cell r="E354">
            <v>575000</v>
          </cell>
        </row>
        <row r="355">
          <cell r="A355" t="str">
            <v>BT45</v>
          </cell>
          <cell r="B355">
            <v>324</v>
          </cell>
          <cell r="C355" t="str">
            <v>Pipa PVC  MASPION ABU Ø 1/2" (AW)</v>
          </cell>
          <cell r="D355" t="str">
            <v>bt</v>
          </cell>
          <cell r="E355">
            <v>11500</v>
          </cell>
        </row>
        <row r="356">
          <cell r="A356" t="str">
            <v>BT46</v>
          </cell>
          <cell r="B356">
            <v>325</v>
          </cell>
          <cell r="C356" t="str">
            <v>Pipa PVC  MASPION ABU Ø 3/4" (AW)</v>
          </cell>
          <cell r="D356" t="str">
            <v>bt</v>
          </cell>
          <cell r="E356">
            <v>14000</v>
          </cell>
        </row>
        <row r="357">
          <cell r="A357" t="str">
            <v>BT47</v>
          </cell>
          <cell r="B357">
            <v>326</v>
          </cell>
          <cell r="C357" t="str">
            <v>Pipa PVC  MASPION ABU Ø 1" (AW)</v>
          </cell>
          <cell r="D357" t="str">
            <v>bt</v>
          </cell>
          <cell r="E357">
            <v>17800</v>
          </cell>
        </row>
        <row r="358">
          <cell r="A358" t="str">
            <v>BT48</v>
          </cell>
          <cell r="B358">
            <v>327</v>
          </cell>
          <cell r="C358" t="str">
            <v>Pipa PVC  MASPION ABU Ø 1 1/4" (AW)</v>
          </cell>
          <cell r="D358" t="str">
            <v>bt</v>
          </cell>
          <cell r="E358">
            <v>25000</v>
          </cell>
        </row>
        <row r="359">
          <cell r="A359" t="str">
            <v>BT49</v>
          </cell>
          <cell r="B359">
            <v>328</v>
          </cell>
          <cell r="C359" t="str">
            <v>Pipa PVC  MASPION ABU Ø 1 1/2" (AW)</v>
          </cell>
          <cell r="D359" t="str">
            <v>bt</v>
          </cell>
          <cell r="E359">
            <v>33000</v>
          </cell>
        </row>
        <row r="360">
          <cell r="A360" t="str">
            <v>BT50</v>
          </cell>
          <cell r="B360">
            <v>329</v>
          </cell>
          <cell r="C360" t="str">
            <v>Pipa PVC  MASPION ABU Ø 2" (AW)</v>
          </cell>
          <cell r="D360" t="str">
            <v>bt</v>
          </cell>
          <cell r="E360">
            <v>48000</v>
          </cell>
        </row>
        <row r="361">
          <cell r="A361" t="str">
            <v>BT51</v>
          </cell>
          <cell r="B361">
            <v>330</v>
          </cell>
          <cell r="C361" t="str">
            <v>Pipa PVC  MASPION ABU Ø 2 1/2" (AW)</v>
          </cell>
          <cell r="D361" t="str">
            <v>bt</v>
          </cell>
          <cell r="E361">
            <v>61500</v>
          </cell>
        </row>
        <row r="362">
          <cell r="A362" t="str">
            <v>BT52</v>
          </cell>
          <cell r="B362">
            <v>331</v>
          </cell>
          <cell r="C362" t="str">
            <v>Pipa PVC  MASPION ABU Ø 3" (AW)</v>
          </cell>
          <cell r="D362" t="str">
            <v>bt</v>
          </cell>
          <cell r="E362">
            <v>88000</v>
          </cell>
        </row>
        <row r="363">
          <cell r="A363" t="str">
            <v>BT53</v>
          </cell>
          <cell r="B363">
            <v>332</v>
          </cell>
          <cell r="C363" t="str">
            <v>Pipa PVC  MASPION ABU Ø 4" (AW)</v>
          </cell>
          <cell r="D363" t="str">
            <v>bt</v>
          </cell>
          <cell r="E363">
            <v>125000</v>
          </cell>
        </row>
        <row r="364">
          <cell r="A364" t="str">
            <v>BT54</v>
          </cell>
          <cell r="B364">
            <v>333</v>
          </cell>
          <cell r="C364" t="str">
            <v>Macam2 Sambungan Paralon Ø 1/2"</v>
          </cell>
          <cell r="D364" t="str">
            <v>bh</v>
          </cell>
          <cell r="E364">
            <v>1500</v>
          </cell>
        </row>
        <row r="365">
          <cell r="A365" t="str">
            <v>BT55</v>
          </cell>
          <cell r="B365">
            <v>334</v>
          </cell>
          <cell r="C365" t="str">
            <v>Macam2 Sambungan Paralon Ø 3/4"</v>
          </cell>
          <cell r="D365" t="str">
            <v>bh</v>
          </cell>
          <cell r="E365">
            <v>1750</v>
          </cell>
        </row>
        <row r="366">
          <cell r="A366" t="str">
            <v>BT56</v>
          </cell>
          <cell r="B366">
            <v>335</v>
          </cell>
          <cell r="C366" t="str">
            <v>Macam2 Sambungan Paralon Ø 1"</v>
          </cell>
          <cell r="D366" t="str">
            <v>bh</v>
          </cell>
          <cell r="E366">
            <v>2000</v>
          </cell>
        </row>
        <row r="367">
          <cell r="A367" t="str">
            <v>BT57</v>
          </cell>
          <cell r="B367">
            <v>336</v>
          </cell>
          <cell r="C367" t="str">
            <v>Macam2 Sambungan Paralon Ø 1 1/4"</v>
          </cell>
          <cell r="D367" t="str">
            <v>bh</v>
          </cell>
          <cell r="E367">
            <v>3400</v>
          </cell>
        </row>
        <row r="368">
          <cell r="A368" t="str">
            <v>BT58</v>
          </cell>
          <cell r="B368">
            <v>337</v>
          </cell>
          <cell r="C368" t="str">
            <v>Macam2 Sambungan Paralon Ø 1 1/2"</v>
          </cell>
          <cell r="D368" t="str">
            <v>bh</v>
          </cell>
          <cell r="E368">
            <v>3650</v>
          </cell>
        </row>
        <row r="369">
          <cell r="A369" t="str">
            <v>BT59</v>
          </cell>
          <cell r="B369">
            <v>338</v>
          </cell>
          <cell r="C369" t="str">
            <v>Macam2 Sambungan Paralon Ø 1 3/4"</v>
          </cell>
          <cell r="D369" t="str">
            <v>bh</v>
          </cell>
          <cell r="E369">
            <v>4200</v>
          </cell>
        </row>
        <row r="370">
          <cell r="A370" t="str">
            <v>BT60</v>
          </cell>
          <cell r="B370">
            <v>339</v>
          </cell>
          <cell r="C370" t="str">
            <v>Macam2 Sambungan Paralon Ø 2"</v>
          </cell>
          <cell r="D370" t="str">
            <v>bh</v>
          </cell>
          <cell r="E370">
            <v>6000</v>
          </cell>
        </row>
        <row r="371">
          <cell r="A371" t="str">
            <v>BT61</v>
          </cell>
          <cell r="B371">
            <v>340</v>
          </cell>
          <cell r="C371" t="str">
            <v>Macam2 Samb. Paralon Ø 2 1/2"</v>
          </cell>
          <cell r="D371" t="str">
            <v>bh</v>
          </cell>
          <cell r="E371">
            <v>8500</v>
          </cell>
        </row>
        <row r="372">
          <cell r="A372" t="str">
            <v>BT62</v>
          </cell>
          <cell r="B372">
            <v>341</v>
          </cell>
          <cell r="C372" t="str">
            <v>Macam2 Samb. Paralon Ø 3"</v>
          </cell>
          <cell r="D372" t="str">
            <v>bh</v>
          </cell>
          <cell r="E372">
            <v>15000</v>
          </cell>
        </row>
        <row r="373">
          <cell r="A373" t="str">
            <v>BT63</v>
          </cell>
          <cell r="B373">
            <v>342</v>
          </cell>
          <cell r="C373" t="str">
            <v>Macam2 Samb. Paralon Ø 4"</v>
          </cell>
          <cell r="D373" t="str">
            <v>bh</v>
          </cell>
          <cell r="E373">
            <v>21500</v>
          </cell>
        </row>
        <row r="374">
          <cell r="A374" t="str">
            <v>BT64</v>
          </cell>
          <cell r="B374">
            <v>343</v>
          </cell>
          <cell r="C374" t="str">
            <v>Sambungan Pipa PVC Jenis AW 4 " TY</v>
          </cell>
          <cell r="D374" t="str">
            <v>bh</v>
          </cell>
          <cell r="E374">
            <v>51700</v>
          </cell>
        </row>
        <row r="375">
          <cell r="A375" t="str">
            <v>BT65</v>
          </cell>
          <cell r="B375">
            <v>344</v>
          </cell>
          <cell r="C375" t="str">
            <v>Lem Paralon</v>
          </cell>
          <cell r="D375" t="str">
            <v>tb</v>
          </cell>
          <cell r="E375">
            <v>3500</v>
          </cell>
        </row>
        <row r="376">
          <cell r="A376" t="str">
            <v>BT66</v>
          </cell>
          <cell r="B376">
            <v>345</v>
          </cell>
          <cell r="C376" t="str">
            <v>Solatip Leideng</v>
          </cell>
          <cell r="D376" t="str">
            <v>gl</v>
          </cell>
          <cell r="E376">
            <v>1500</v>
          </cell>
        </row>
        <row r="377">
          <cell r="A377" t="str">
            <v>BT67</v>
          </cell>
          <cell r="B377">
            <v>346</v>
          </cell>
          <cell r="C377" t="str">
            <v>Pipa PVC 4" berlobang jenis AW</v>
          </cell>
          <cell r="D377" t="str">
            <v>m1</v>
          </cell>
          <cell r="E377">
            <v>19600</v>
          </cell>
        </row>
        <row r="379">
          <cell r="C379" t="str">
            <v>L. BAHAN SANITAIR</v>
          </cell>
        </row>
        <row r="380">
          <cell r="A380" t="str">
            <v>BV01</v>
          </cell>
          <cell r="B380">
            <v>347</v>
          </cell>
          <cell r="C380" t="str">
            <v>Stop Kran 3/4 " KIT</v>
          </cell>
          <cell r="D380" t="str">
            <v>bh</v>
          </cell>
          <cell r="E380">
            <v>57500</v>
          </cell>
        </row>
        <row r="381">
          <cell r="A381" t="str">
            <v>BV02</v>
          </cell>
          <cell r="B381">
            <v>348</v>
          </cell>
          <cell r="C381" t="str">
            <v>Stop Kran 1 " KIT</v>
          </cell>
          <cell r="D381" t="str">
            <v>bh</v>
          </cell>
          <cell r="E381">
            <v>75000</v>
          </cell>
        </row>
        <row r="382">
          <cell r="A382" t="str">
            <v>BV03</v>
          </cell>
          <cell r="B382">
            <v>349</v>
          </cell>
          <cell r="C382" t="str">
            <v>Stop Kran 1 1/2 " KIT</v>
          </cell>
          <cell r="D382" t="str">
            <v>bh</v>
          </cell>
          <cell r="E382">
            <v>130000</v>
          </cell>
        </row>
        <row r="383">
          <cell r="A383" t="str">
            <v>BV04</v>
          </cell>
          <cell r="B383">
            <v>350</v>
          </cell>
          <cell r="C383" t="str">
            <v>Stop Kran 2 " KIT</v>
          </cell>
          <cell r="D383" t="str">
            <v>bh</v>
          </cell>
          <cell r="E383">
            <v>180000</v>
          </cell>
        </row>
        <row r="384">
          <cell r="A384" t="str">
            <v>BV05</v>
          </cell>
          <cell r="B384">
            <v>351</v>
          </cell>
          <cell r="C384" t="str">
            <v>Stop Kran 2 1/2" KIT</v>
          </cell>
          <cell r="D384" t="str">
            <v>bh</v>
          </cell>
          <cell r="E384">
            <v>450000</v>
          </cell>
        </row>
        <row r="385">
          <cell r="A385" t="str">
            <v>BV06</v>
          </cell>
          <cell r="B385">
            <v>352</v>
          </cell>
          <cell r="C385" t="str">
            <v>Stop Kran 3 " KIT</v>
          </cell>
          <cell r="D385" t="str">
            <v>bh</v>
          </cell>
          <cell r="E385">
            <v>510000</v>
          </cell>
        </row>
        <row r="386">
          <cell r="A386" t="str">
            <v>BV07</v>
          </cell>
          <cell r="B386">
            <v>353</v>
          </cell>
          <cell r="C386" t="str">
            <v>Check Valve 1/2 "</v>
          </cell>
          <cell r="D386" t="str">
            <v>bh</v>
          </cell>
          <cell r="E386">
            <v>45000</v>
          </cell>
        </row>
        <row r="387">
          <cell r="A387" t="str">
            <v>BV08</v>
          </cell>
          <cell r="B387">
            <v>354</v>
          </cell>
          <cell r="C387" t="str">
            <v>Double Neple 1/2 "</v>
          </cell>
          <cell r="D387" t="str">
            <v>bh</v>
          </cell>
          <cell r="E387">
            <v>15000</v>
          </cell>
        </row>
        <row r="388">
          <cell r="A388" t="str">
            <v>BV09</v>
          </cell>
          <cell r="B388">
            <v>355</v>
          </cell>
          <cell r="C388" t="str">
            <v>Water Mur 1/2 "</v>
          </cell>
          <cell r="D388" t="str">
            <v>bh</v>
          </cell>
          <cell r="E388">
            <v>24200</v>
          </cell>
        </row>
        <row r="389">
          <cell r="A389" t="str">
            <v>BV10</v>
          </cell>
          <cell r="B389">
            <v>356</v>
          </cell>
          <cell r="C389" t="str">
            <v>Gate Walve 1/2 "</v>
          </cell>
          <cell r="D389" t="str">
            <v>bh</v>
          </cell>
          <cell r="E389">
            <v>25000</v>
          </cell>
        </row>
        <row r="390">
          <cell r="A390" t="str">
            <v>BV11</v>
          </cell>
          <cell r="B390">
            <v>357</v>
          </cell>
          <cell r="C390" t="str">
            <v xml:space="preserve">Saringan Air Lt KM Stainless Steel </v>
          </cell>
          <cell r="D390" t="str">
            <v>bh</v>
          </cell>
          <cell r="E390">
            <v>25000</v>
          </cell>
        </row>
        <row r="391">
          <cell r="A391" t="str">
            <v>BV12</v>
          </cell>
          <cell r="B391">
            <v>358</v>
          </cell>
          <cell r="C391" t="str">
            <v>Apooer Bath Tube</v>
          </cell>
          <cell r="D391" t="str">
            <v>bh</v>
          </cell>
          <cell r="E391">
            <v>143850</v>
          </cell>
        </row>
        <row r="392">
          <cell r="A392" t="str">
            <v>BV13</v>
          </cell>
          <cell r="B392">
            <v>359</v>
          </cell>
          <cell r="C392" t="str">
            <v>Kran stain less Lokal Kait</v>
          </cell>
          <cell r="D392" t="str">
            <v>bh</v>
          </cell>
          <cell r="E392">
            <v>26400</v>
          </cell>
        </row>
        <row r="393">
          <cell r="A393" t="str">
            <v>BV14</v>
          </cell>
          <cell r="B393">
            <v>360</v>
          </cell>
          <cell r="C393" t="str">
            <v xml:space="preserve">Shower Dengan Tiang </v>
          </cell>
          <cell r="D393" t="str">
            <v>bh</v>
          </cell>
          <cell r="E393">
            <v>135000</v>
          </cell>
        </row>
        <row r="394">
          <cell r="A394" t="str">
            <v>BV15</v>
          </cell>
          <cell r="B394">
            <v>361</v>
          </cell>
          <cell r="C394" t="str">
            <v xml:space="preserve">Shower Tanpa Tiang </v>
          </cell>
          <cell r="D394" t="str">
            <v>bh</v>
          </cell>
          <cell r="E394">
            <v>75000</v>
          </cell>
        </row>
        <row r="395">
          <cell r="A395" t="str">
            <v>BV16</v>
          </cell>
          <cell r="B395">
            <v>362</v>
          </cell>
          <cell r="C395" t="str">
            <v xml:space="preserve">Kran Tembok Sun Eui  dia. 1/2 " </v>
          </cell>
          <cell r="D395" t="str">
            <v>bh</v>
          </cell>
          <cell r="E395">
            <v>50000</v>
          </cell>
        </row>
        <row r="396">
          <cell r="A396" t="str">
            <v>BV17</v>
          </cell>
          <cell r="B396">
            <v>363</v>
          </cell>
          <cell r="C396" t="str">
            <v xml:space="preserve">Kran Tembok ITAP dia. 1/2 " </v>
          </cell>
          <cell r="D396" t="str">
            <v>bh</v>
          </cell>
          <cell r="E396">
            <v>20000</v>
          </cell>
        </row>
        <row r="397">
          <cell r="A397" t="str">
            <v>BV18</v>
          </cell>
          <cell r="B397">
            <v>364</v>
          </cell>
          <cell r="C397" t="str">
            <v xml:space="preserve">Kran Bebek Sun Eui 1/2 " </v>
          </cell>
          <cell r="D397" t="str">
            <v>bh</v>
          </cell>
          <cell r="E397">
            <v>90000</v>
          </cell>
        </row>
        <row r="398">
          <cell r="A398" t="str">
            <v>BV19</v>
          </cell>
          <cell r="B398">
            <v>365</v>
          </cell>
          <cell r="C398" t="str">
            <v>Kran Bebek ITAP 1/2 "</v>
          </cell>
          <cell r="D398" t="str">
            <v>bh</v>
          </cell>
          <cell r="E398">
            <v>30000</v>
          </cell>
        </row>
        <row r="399">
          <cell r="A399" t="str">
            <v>BV20</v>
          </cell>
          <cell r="B399">
            <v>366</v>
          </cell>
          <cell r="C399" t="str">
            <v>Kran Panas Dingin San Eui  Standard</v>
          </cell>
          <cell r="D399" t="str">
            <v>bh</v>
          </cell>
          <cell r="E399">
            <v>125000</v>
          </cell>
        </row>
        <row r="400">
          <cell r="A400" t="str">
            <v>BV21</v>
          </cell>
          <cell r="B400">
            <v>367</v>
          </cell>
          <cell r="C400" t="str">
            <v xml:space="preserve">Bath Cape  Washteren </v>
          </cell>
          <cell r="D400" t="str">
            <v>unit</v>
          </cell>
          <cell r="E400">
            <v>1197000</v>
          </cell>
        </row>
        <row r="401">
          <cell r="A401" t="str">
            <v>BV22</v>
          </cell>
          <cell r="B401">
            <v>368</v>
          </cell>
          <cell r="C401" t="str">
            <v>Tempat Sabun Poslin</v>
          </cell>
          <cell r="D401" t="str">
            <v>bh</v>
          </cell>
          <cell r="E401">
            <v>25000</v>
          </cell>
        </row>
        <row r="402">
          <cell r="A402" t="str">
            <v>BV23</v>
          </cell>
          <cell r="B402">
            <v>369</v>
          </cell>
          <cell r="C402" t="str">
            <v xml:space="preserve">Wastafel Lengkap TOTO LW 230 </v>
          </cell>
          <cell r="D402" t="str">
            <v>unit</v>
          </cell>
          <cell r="E402">
            <v>517500</v>
          </cell>
        </row>
        <row r="403">
          <cell r="A403" t="str">
            <v>BV24</v>
          </cell>
          <cell r="B403">
            <v>370</v>
          </cell>
          <cell r="C403" t="str">
            <v>Wastafel Lengkap INA</v>
          </cell>
          <cell r="D403" t="str">
            <v>unit</v>
          </cell>
          <cell r="E403">
            <v>410000</v>
          </cell>
        </row>
        <row r="404">
          <cell r="A404" t="str">
            <v>BV25</v>
          </cell>
          <cell r="B404">
            <v>371</v>
          </cell>
          <cell r="C404" t="str">
            <v>Closet Jongkok Poslin warna  TOTO</v>
          </cell>
          <cell r="D404" t="str">
            <v>unit</v>
          </cell>
          <cell r="E404">
            <v>140000</v>
          </cell>
        </row>
        <row r="405">
          <cell r="A405" t="str">
            <v>BV26</v>
          </cell>
          <cell r="B405">
            <v>372</v>
          </cell>
          <cell r="C405" t="str">
            <v>Closet Jongkok Standard Putih Poslin TOTO</v>
          </cell>
          <cell r="D405" t="str">
            <v>unit</v>
          </cell>
          <cell r="E405">
            <v>110000</v>
          </cell>
        </row>
        <row r="406">
          <cell r="A406" t="str">
            <v>BV27</v>
          </cell>
          <cell r="B406">
            <v>373</v>
          </cell>
          <cell r="C406" t="str">
            <v>Closet Jongkok Lengkap Sistem Jet TOTO</v>
          </cell>
          <cell r="D406" t="str">
            <v>unit</v>
          </cell>
          <cell r="E406">
            <v>1140000</v>
          </cell>
        </row>
        <row r="407">
          <cell r="A407" t="str">
            <v>BV28</v>
          </cell>
          <cell r="B407">
            <v>374</v>
          </cell>
          <cell r="C407" t="str">
            <v>Closet Duduk Warna Standard  TOTO C 240 Lengkap</v>
          </cell>
          <cell r="D407" t="str">
            <v>unit</v>
          </cell>
          <cell r="E407">
            <v>1050000</v>
          </cell>
        </row>
        <row r="408">
          <cell r="A408" t="str">
            <v>BV29</v>
          </cell>
          <cell r="B408">
            <v>375</v>
          </cell>
          <cell r="C408" t="str">
            <v>Wastafel Bulat Warna Standard Lengkap</v>
          </cell>
          <cell r="D408" t="str">
            <v>unit</v>
          </cell>
          <cell r="E408">
            <v>620000</v>
          </cell>
        </row>
        <row r="409">
          <cell r="A409" t="str">
            <v>BV30</v>
          </cell>
          <cell r="B409">
            <v>376</v>
          </cell>
          <cell r="C409" t="str">
            <v>Closet Duduk Warna Standard lengkap INA</v>
          </cell>
          <cell r="D409" t="str">
            <v>bh</v>
          </cell>
          <cell r="E409">
            <v>875000</v>
          </cell>
        </row>
        <row r="410">
          <cell r="A410" t="str">
            <v>BV31</v>
          </cell>
          <cell r="B410">
            <v>377</v>
          </cell>
          <cell r="C410" t="str">
            <v xml:space="preserve">Urinoar Lengkap TOTO Warna Standard lengkap </v>
          </cell>
          <cell r="D410" t="str">
            <v>unit</v>
          </cell>
          <cell r="E410">
            <v>935000</v>
          </cell>
        </row>
        <row r="411">
          <cell r="A411" t="str">
            <v>BV32</v>
          </cell>
          <cell r="B411">
            <v>378</v>
          </cell>
          <cell r="C411" t="str">
            <v xml:space="preserve">Penyekat Poslin Urinoar TOTO </v>
          </cell>
          <cell r="D411" t="str">
            <v>lbr</v>
          </cell>
          <cell r="E411">
            <v>252000</v>
          </cell>
        </row>
        <row r="412">
          <cell r="A412" t="str">
            <v>BV33</v>
          </cell>
          <cell r="B412">
            <v>379</v>
          </cell>
          <cell r="C412" t="str">
            <v>Kitchen Zink Stainless Standard Lokal ( 1 Lobang )</v>
          </cell>
          <cell r="D412" t="str">
            <v>bh</v>
          </cell>
          <cell r="E412">
            <v>175000</v>
          </cell>
        </row>
        <row r="413">
          <cell r="A413" t="str">
            <v>BV34</v>
          </cell>
          <cell r="B413">
            <v>380</v>
          </cell>
          <cell r="C413" t="str">
            <v>Kitchen Zink Stainless Non Standard Franke ( 1 Lobang )</v>
          </cell>
          <cell r="D413" t="str">
            <v>bh</v>
          </cell>
          <cell r="E413">
            <v>425000</v>
          </cell>
        </row>
        <row r="414">
          <cell r="A414" t="str">
            <v>BV35</v>
          </cell>
          <cell r="B414">
            <v>381</v>
          </cell>
          <cell r="C414" t="str">
            <v>Kitchen Zink Stainless Non Standard Franke ( 2 Lobang )</v>
          </cell>
          <cell r="D414" t="str">
            <v>bh</v>
          </cell>
          <cell r="E414">
            <v>675000</v>
          </cell>
        </row>
        <row r="416">
          <cell r="C416" t="str">
            <v>M. BAHAN PENUTUP ATAP</v>
          </cell>
        </row>
        <row r="417">
          <cell r="A417" t="str">
            <v>BX01</v>
          </cell>
          <cell r="B417">
            <v>382</v>
          </cell>
          <cell r="C417" t="str">
            <v>Atap Plastik Gelombang 80 x 180</v>
          </cell>
          <cell r="D417" t="str">
            <v>lbr</v>
          </cell>
          <cell r="E417">
            <v>12500</v>
          </cell>
        </row>
        <row r="418">
          <cell r="A418" t="str">
            <v>BX02</v>
          </cell>
          <cell r="B418">
            <v>383</v>
          </cell>
          <cell r="C418" t="str">
            <v>Atap Fiber Glass Tipis 80 x 180 (gelombang)</v>
          </cell>
          <cell r="D418" t="str">
            <v>lbr</v>
          </cell>
          <cell r="E418">
            <v>21000</v>
          </cell>
        </row>
        <row r="419">
          <cell r="A419" t="str">
            <v>BX03</v>
          </cell>
          <cell r="B419">
            <v>384</v>
          </cell>
          <cell r="C419" t="str">
            <v>Atap Fiber Glass Tebal 80 x 180 (gelombang)</v>
          </cell>
          <cell r="D419" t="str">
            <v>lbr</v>
          </cell>
          <cell r="E419">
            <v>33500</v>
          </cell>
        </row>
        <row r="420">
          <cell r="A420" t="str">
            <v>BX04</v>
          </cell>
          <cell r="B420">
            <v>385</v>
          </cell>
          <cell r="C420" t="str">
            <v>Atap Aluminium Natural USR 26 ( JAINDO )</v>
          </cell>
          <cell r="D420" t="str">
            <v>m²</v>
          </cell>
          <cell r="E420">
            <v>81400</v>
          </cell>
        </row>
        <row r="421">
          <cell r="A421" t="str">
            <v>BX05</v>
          </cell>
          <cell r="B421">
            <v>386</v>
          </cell>
          <cell r="C421" t="str">
            <v>Atap Aluminium Warna USR 26 ( JAINDO )</v>
          </cell>
          <cell r="D421" t="str">
            <v>m²</v>
          </cell>
          <cell r="E421">
            <v>93500</v>
          </cell>
        </row>
        <row r="422">
          <cell r="A422" t="str">
            <v>BX06</v>
          </cell>
          <cell r="B422">
            <v>387</v>
          </cell>
          <cell r="C422" t="str">
            <v>Atap Asbes Gel. Kecil 4 mm 80 x 180</v>
          </cell>
          <cell r="D422" t="str">
            <v>lbr</v>
          </cell>
          <cell r="E422">
            <v>33500</v>
          </cell>
        </row>
        <row r="423">
          <cell r="A423" t="str">
            <v>BX07</v>
          </cell>
          <cell r="B423">
            <v>388</v>
          </cell>
          <cell r="C423" t="str">
            <v>Atap Asbes Gel. Besar 5 mm 80 x 180</v>
          </cell>
          <cell r="D423" t="str">
            <v>lbr</v>
          </cell>
          <cell r="E423">
            <v>50400</v>
          </cell>
        </row>
        <row r="424">
          <cell r="A424" t="str">
            <v>BX08</v>
          </cell>
          <cell r="B424">
            <v>389</v>
          </cell>
          <cell r="C424" t="str">
            <v>Atap Tegola Kubota, lengkap</v>
          </cell>
          <cell r="D424" t="str">
            <v>m²</v>
          </cell>
          <cell r="E424">
            <v>284000</v>
          </cell>
        </row>
        <row r="425">
          <cell r="A425" t="str">
            <v>BX09</v>
          </cell>
          <cell r="B425">
            <v>390</v>
          </cell>
          <cell r="C425" t="str">
            <v>Atap Tegola Kwalitas Sedang</v>
          </cell>
          <cell r="D425" t="str">
            <v>m²</v>
          </cell>
          <cell r="E425">
            <v>157850</v>
          </cell>
        </row>
        <row r="426">
          <cell r="A426" t="str">
            <v>BX10</v>
          </cell>
          <cell r="B426">
            <v>391</v>
          </cell>
          <cell r="C426" t="str">
            <v>Aluminium foile</v>
          </cell>
          <cell r="D426" t="str">
            <v>m²</v>
          </cell>
          <cell r="E426">
            <v>4500</v>
          </cell>
        </row>
        <row r="427">
          <cell r="A427" t="str">
            <v>BX11</v>
          </cell>
          <cell r="B427">
            <v>392</v>
          </cell>
          <cell r="C427" t="str">
            <v>Atap Genteng Plentong pres Bakar KW 1</v>
          </cell>
          <cell r="D427" t="str">
            <v>bh</v>
          </cell>
          <cell r="E427">
            <v>650</v>
          </cell>
        </row>
        <row r="428">
          <cell r="A428" t="str">
            <v>BX12</v>
          </cell>
          <cell r="B428">
            <v>393</v>
          </cell>
          <cell r="C428" t="str">
            <v xml:space="preserve">Atap Genteng Plentong pres Molen Oven KW1 </v>
          </cell>
          <cell r="D428" t="str">
            <v>bh</v>
          </cell>
          <cell r="E428">
            <v>750</v>
          </cell>
        </row>
        <row r="429">
          <cell r="A429" t="str">
            <v>BX13</v>
          </cell>
          <cell r="B429">
            <v>394</v>
          </cell>
          <cell r="C429" t="str">
            <v>Atap Genteng Flam pres Molen Oven Jatiwangi</v>
          </cell>
          <cell r="D429" t="str">
            <v>bh</v>
          </cell>
          <cell r="E429">
            <v>850</v>
          </cell>
        </row>
        <row r="430">
          <cell r="A430" t="str">
            <v>BX14</v>
          </cell>
          <cell r="B430">
            <v>395</v>
          </cell>
          <cell r="C430" t="str">
            <v>Bubung Genteng pres Bulat Ex Jatiwangi</v>
          </cell>
          <cell r="D430" t="str">
            <v>bh</v>
          </cell>
          <cell r="E430">
            <v>3300</v>
          </cell>
        </row>
        <row r="431">
          <cell r="A431" t="str">
            <v>BX15</v>
          </cell>
          <cell r="B431">
            <v>396</v>
          </cell>
          <cell r="C431" t="str">
            <v>Genteng Bubungan Ex Jatiwangi Segi Tiga</v>
          </cell>
          <cell r="D431" t="str">
            <v>bh</v>
          </cell>
          <cell r="E431">
            <v>2300</v>
          </cell>
        </row>
        <row r="432">
          <cell r="A432" t="str">
            <v>BX16</v>
          </cell>
          <cell r="B432">
            <v>397</v>
          </cell>
          <cell r="C432" t="str">
            <v>Genteng Bubungan Beton</v>
          </cell>
          <cell r="D432" t="str">
            <v>bh</v>
          </cell>
          <cell r="E432">
            <v>5500</v>
          </cell>
        </row>
        <row r="433">
          <cell r="A433" t="str">
            <v>BX17</v>
          </cell>
          <cell r="B433">
            <v>398</v>
          </cell>
          <cell r="C433" t="str">
            <v>Genteng Metal  ( Rainbow Roof )</v>
          </cell>
          <cell r="D433" t="str">
            <v>m²</v>
          </cell>
          <cell r="E433">
            <v>125000</v>
          </cell>
        </row>
        <row r="434">
          <cell r="A434" t="str">
            <v>BX18</v>
          </cell>
          <cell r="B434">
            <v>399</v>
          </cell>
          <cell r="C434" t="str">
            <v xml:space="preserve">Genteng Metal Hana </v>
          </cell>
          <cell r="D434" t="str">
            <v>m²</v>
          </cell>
          <cell r="E434">
            <v>90750</v>
          </cell>
        </row>
        <row r="435">
          <cell r="A435" t="str">
            <v>BX19</v>
          </cell>
          <cell r="B435">
            <v>400</v>
          </cell>
          <cell r="C435" t="str">
            <v>Nok Atas Metal ( Rainbow Roof )</v>
          </cell>
          <cell r="D435" t="str">
            <v>m1</v>
          </cell>
          <cell r="E435">
            <v>81950</v>
          </cell>
        </row>
        <row r="436">
          <cell r="A436" t="str">
            <v>BX20</v>
          </cell>
          <cell r="B436">
            <v>401</v>
          </cell>
          <cell r="C436" t="str">
            <v>Nok Atas Metal Hana</v>
          </cell>
          <cell r="D436" t="str">
            <v>m1</v>
          </cell>
          <cell r="E436">
            <v>44000</v>
          </cell>
        </row>
        <row r="437">
          <cell r="A437" t="str">
            <v>BX21</v>
          </cell>
          <cell r="B437">
            <v>402</v>
          </cell>
          <cell r="C437" t="str">
            <v>Nok Pinggir Metal ( Rainbow Roof )</v>
          </cell>
          <cell r="D437" t="str">
            <v>m1</v>
          </cell>
          <cell r="E437">
            <v>57000</v>
          </cell>
        </row>
        <row r="438">
          <cell r="A438" t="str">
            <v>BX22</v>
          </cell>
          <cell r="B438">
            <v>403</v>
          </cell>
          <cell r="C438" t="str">
            <v>Nok Pinggir Hana</v>
          </cell>
          <cell r="D438" t="str">
            <v>m1</v>
          </cell>
          <cell r="E438">
            <v>44000</v>
          </cell>
        </row>
        <row r="439">
          <cell r="A439" t="str">
            <v>BX23</v>
          </cell>
          <cell r="B439">
            <v>404</v>
          </cell>
          <cell r="C439" t="str">
            <v>Wall Flashing ( Rainbow Roof )</v>
          </cell>
          <cell r="D439" t="str">
            <v>m1</v>
          </cell>
          <cell r="E439">
            <v>57000</v>
          </cell>
        </row>
        <row r="440">
          <cell r="A440" t="str">
            <v>BX24</v>
          </cell>
          <cell r="B440">
            <v>405</v>
          </cell>
          <cell r="C440" t="str">
            <v>Wall Flashing Hana</v>
          </cell>
          <cell r="D440" t="str">
            <v>m1</v>
          </cell>
          <cell r="E440">
            <v>44000</v>
          </cell>
        </row>
        <row r="441">
          <cell r="A441" t="str">
            <v>BX25</v>
          </cell>
          <cell r="B441">
            <v>406</v>
          </cell>
          <cell r="C441" t="str">
            <v>Atap Genteng Beton Warna 14,5/m2</v>
          </cell>
          <cell r="D441" t="str">
            <v>m²</v>
          </cell>
          <cell r="E441">
            <v>52500</v>
          </cell>
        </row>
        <row r="442">
          <cell r="A442" t="str">
            <v>BX26</v>
          </cell>
          <cell r="B442">
            <v>407</v>
          </cell>
          <cell r="C442" t="str">
            <v>Genteng Beton Natural</v>
          </cell>
          <cell r="D442" t="str">
            <v>m²</v>
          </cell>
          <cell r="E442">
            <v>49950</v>
          </cell>
        </row>
        <row r="443">
          <cell r="A443" t="str">
            <v>BX27</v>
          </cell>
          <cell r="B443">
            <v>408</v>
          </cell>
          <cell r="C443" t="str">
            <v>Sirap Kelas I ( 80 / m2 )</v>
          </cell>
          <cell r="D443" t="str">
            <v>bh</v>
          </cell>
          <cell r="E443">
            <v>600</v>
          </cell>
        </row>
        <row r="444">
          <cell r="A444" t="str">
            <v>BX28</v>
          </cell>
          <cell r="B444">
            <v>409</v>
          </cell>
          <cell r="C444" t="str">
            <v>Genteng Keramik Natural Intan 14,5 / m2</v>
          </cell>
          <cell r="D444" t="str">
            <v>m²</v>
          </cell>
          <cell r="E444">
            <v>57200</v>
          </cell>
        </row>
        <row r="445">
          <cell r="A445" t="str">
            <v>BX29</v>
          </cell>
          <cell r="B445">
            <v>410</v>
          </cell>
          <cell r="C445" t="str">
            <v>Genteng Keramik Glasur Standard 14,5 / m2</v>
          </cell>
          <cell r="D445" t="str">
            <v>m²</v>
          </cell>
          <cell r="E445">
            <v>64350</v>
          </cell>
        </row>
        <row r="446">
          <cell r="A446" t="str">
            <v>BX30</v>
          </cell>
          <cell r="B446">
            <v>411</v>
          </cell>
          <cell r="C446" t="str">
            <v>Genteng Keramik Glasur Special 14,5 / m2</v>
          </cell>
          <cell r="D446" t="str">
            <v>m²</v>
          </cell>
          <cell r="E446">
            <v>68200</v>
          </cell>
        </row>
        <row r="447">
          <cell r="A447" t="str">
            <v>BX31</v>
          </cell>
          <cell r="B447">
            <v>412</v>
          </cell>
          <cell r="C447" t="str">
            <v>Genteng Keramik Glasur Premium 14,5 / m2</v>
          </cell>
          <cell r="D447" t="str">
            <v>m²</v>
          </cell>
          <cell r="E447">
            <v>76700</v>
          </cell>
        </row>
        <row r="448">
          <cell r="A448" t="str">
            <v>BX32</v>
          </cell>
          <cell r="B448">
            <v>413</v>
          </cell>
          <cell r="C448" t="str">
            <v>Genteng Murando Natural 1m2 = 20 bh</v>
          </cell>
          <cell r="D448" t="str">
            <v>bh</v>
          </cell>
          <cell r="E448">
            <v>1500</v>
          </cell>
        </row>
        <row r="449">
          <cell r="A449" t="str">
            <v>BX33</v>
          </cell>
          <cell r="B449">
            <v>414</v>
          </cell>
          <cell r="C449" t="str">
            <v>Genteng Murando Glasur 1m2 = 20 bh</v>
          </cell>
          <cell r="D449" t="str">
            <v>bh</v>
          </cell>
          <cell r="E449">
            <v>2200</v>
          </cell>
        </row>
        <row r="450">
          <cell r="A450" t="str">
            <v>BX34</v>
          </cell>
          <cell r="B450">
            <v>415</v>
          </cell>
          <cell r="C450" t="str">
            <v>Bubung Murando Natural</v>
          </cell>
          <cell r="D450" t="str">
            <v>bh</v>
          </cell>
          <cell r="E450">
            <v>2500</v>
          </cell>
        </row>
        <row r="451">
          <cell r="A451" t="str">
            <v>BX35</v>
          </cell>
          <cell r="B451">
            <v>416</v>
          </cell>
          <cell r="C451" t="str">
            <v>Bubung Murando Glasur</v>
          </cell>
          <cell r="D451" t="str">
            <v>bh</v>
          </cell>
          <cell r="E451">
            <v>5500</v>
          </cell>
        </row>
        <row r="452">
          <cell r="A452" t="str">
            <v>BX36</v>
          </cell>
          <cell r="B452">
            <v>417</v>
          </cell>
          <cell r="C452" t="str">
            <v>Bubungan Genteng Keramik</v>
          </cell>
          <cell r="D452" t="str">
            <v>bh</v>
          </cell>
          <cell r="E452">
            <v>5000</v>
          </cell>
        </row>
        <row r="454">
          <cell r="C454" t="str">
            <v>N. BAHAN MEKANIKAL</v>
          </cell>
        </row>
        <row r="455">
          <cell r="A455" t="str">
            <v>BZ01</v>
          </cell>
          <cell r="B455">
            <v>418</v>
          </cell>
          <cell r="C455" t="str">
            <v>Jockey Pump kap. 80 gln / menit 100 m1  ( 18,6 kW )</v>
          </cell>
          <cell r="D455" t="str">
            <v>unit</v>
          </cell>
          <cell r="E455">
            <v>35000000</v>
          </cell>
        </row>
        <row r="456">
          <cell r="A456" t="str">
            <v>BZ02</v>
          </cell>
          <cell r="B456">
            <v>419</v>
          </cell>
          <cell r="C456" t="str">
            <v>Electrical Pump kap. 750 gln / menit 120 m1  ( 90 kW )</v>
          </cell>
          <cell r="D456" t="str">
            <v>unit</v>
          </cell>
          <cell r="E456">
            <v>120000000</v>
          </cell>
        </row>
        <row r="457">
          <cell r="A457" t="str">
            <v>BZ03</v>
          </cell>
          <cell r="B457">
            <v>420</v>
          </cell>
          <cell r="C457" t="str">
            <v>Diesel Pump kap. 750 gln / menit 120 m1  ( 105 kW )</v>
          </cell>
          <cell r="D457" t="str">
            <v>unit</v>
          </cell>
          <cell r="E457">
            <v>300000000</v>
          </cell>
        </row>
        <row r="458">
          <cell r="A458" t="str">
            <v>BZ04</v>
          </cell>
          <cell r="B458">
            <v>421</v>
          </cell>
          <cell r="C458" t="str">
            <v xml:space="preserve">Presure Tank kap. 500 liter lengkap </v>
          </cell>
          <cell r="D458" t="str">
            <v>unit</v>
          </cell>
          <cell r="E458">
            <v>17500000</v>
          </cell>
        </row>
        <row r="459">
          <cell r="A459" t="str">
            <v>BZ05</v>
          </cell>
          <cell r="B459">
            <v>422</v>
          </cell>
          <cell r="C459" t="str">
            <v>Hydran Box dalam Gedung  (lengkap)</v>
          </cell>
          <cell r="D459" t="str">
            <v>unit</v>
          </cell>
          <cell r="E459">
            <v>3100000</v>
          </cell>
        </row>
        <row r="460">
          <cell r="A460" t="str">
            <v>BZ06</v>
          </cell>
          <cell r="B460">
            <v>423</v>
          </cell>
          <cell r="C460" t="str">
            <v>Fire House 1.5 x 30 m + nose</v>
          </cell>
          <cell r="D460" t="str">
            <v>unit</v>
          </cell>
          <cell r="E460">
            <v>2500000</v>
          </cell>
        </row>
        <row r="461">
          <cell r="A461" t="str">
            <v>BZ07</v>
          </cell>
          <cell r="B461">
            <v>424</v>
          </cell>
          <cell r="C461" t="str">
            <v>Exhouse Fan H 360 W 60 x 60 cm</v>
          </cell>
          <cell r="D461" t="str">
            <v>unit</v>
          </cell>
          <cell r="E461">
            <v>3500000</v>
          </cell>
        </row>
        <row r="462">
          <cell r="A462" t="str">
            <v>BZ08</v>
          </cell>
          <cell r="B462">
            <v>425</v>
          </cell>
          <cell r="C462" t="str">
            <v xml:space="preserve">Exhouse Fan H 380 W CFM 55 x 55 cm </v>
          </cell>
          <cell r="D462" t="str">
            <v>unit</v>
          </cell>
          <cell r="E462">
            <v>3100000</v>
          </cell>
        </row>
        <row r="463">
          <cell r="A463" t="str">
            <v>BZ09</v>
          </cell>
          <cell r="B463">
            <v>426</v>
          </cell>
          <cell r="C463" t="str">
            <v xml:space="preserve">Exhouse Fan H 100 W 40 x 40 cm </v>
          </cell>
          <cell r="D463" t="str">
            <v>unit</v>
          </cell>
          <cell r="E463">
            <v>600000</v>
          </cell>
        </row>
        <row r="464">
          <cell r="A464" t="str">
            <v>BZ10</v>
          </cell>
          <cell r="B464">
            <v>427</v>
          </cell>
          <cell r="C464" t="str">
            <v>AC Split 3 PK Setara TOSHIBA</v>
          </cell>
          <cell r="D464" t="str">
            <v>unit</v>
          </cell>
          <cell r="E464">
            <v>8750000</v>
          </cell>
        </row>
        <row r="465">
          <cell r="A465" t="str">
            <v>BZ11</v>
          </cell>
          <cell r="B465">
            <v>428</v>
          </cell>
          <cell r="C465" t="str">
            <v>AC Split  2 PK Setara TOSHIBA</v>
          </cell>
          <cell r="D465" t="str">
            <v>unit</v>
          </cell>
          <cell r="E465">
            <v>6500000</v>
          </cell>
        </row>
        <row r="466">
          <cell r="A466" t="str">
            <v>BZ12</v>
          </cell>
          <cell r="B466">
            <v>429</v>
          </cell>
          <cell r="C466" t="str">
            <v>AC Split  1 PK Setara TOSHIBA</v>
          </cell>
          <cell r="D466" t="str">
            <v>unit</v>
          </cell>
          <cell r="E466">
            <v>3500000</v>
          </cell>
        </row>
        <row r="467">
          <cell r="A467" t="str">
            <v>BZ13</v>
          </cell>
          <cell r="B467">
            <v>430</v>
          </cell>
          <cell r="C467" t="str">
            <v>Mesin AC Split  DAIKIN ( Indoor / Outdoor Unit )</v>
          </cell>
          <cell r="D467" t="str">
            <v xml:space="preserve">1 BTU </v>
          </cell>
          <cell r="E467">
            <v>1500</v>
          </cell>
        </row>
        <row r="470">
          <cell r="C470" t="str">
            <v>O. BAHAN ELEKTRIKAL</v>
          </cell>
          <cell r="D470">
            <v>1.5</v>
          </cell>
        </row>
        <row r="471">
          <cell r="A471" t="str">
            <v>BZ16</v>
          </cell>
          <cell r="B471">
            <v>431</v>
          </cell>
          <cell r="C471" t="str">
            <v>Kabel NYA  1x 1.5  Prima (1 rol = 50 m')</v>
          </cell>
          <cell r="D471" t="str">
            <v>ROLL</v>
          </cell>
          <cell r="E471">
            <v>51500</v>
          </cell>
        </row>
        <row r="472">
          <cell r="A472" t="str">
            <v>BZ17</v>
          </cell>
          <cell r="B472">
            <v>432</v>
          </cell>
          <cell r="C472" t="str">
            <v>Kabel NYA  1x 2.5  Prima (1 rol = 50 m')</v>
          </cell>
          <cell r="D472" t="str">
            <v>ROLL</v>
          </cell>
          <cell r="E472">
            <v>72000</v>
          </cell>
        </row>
        <row r="473">
          <cell r="A473" t="str">
            <v>BZ18</v>
          </cell>
          <cell r="B473">
            <v>433</v>
          </cell>
          <cell r="C473" t="str">
            <v>Kabel NYM 2 x 1.5 Prima (1 rol = 50 m')</v>
          </cell>
          <cell r="D473" t="str">
            <v>m'</v>
          </cell>
          <cell r="E473">
            <v>1500</v>
          </cell>
        </row>
        <row r="474">
          <cell r="A474" t="str">
            <v>BZ19</v>
          </cell>
          <cell r="B474">
            <v>434</v>
          </cell>
          <cell r="C474" t="str">
            <v>Kabel NYM 3 x 1.5 Prima (1 rol = 50 m')</v>
          </cell>
          <cell r="D474" t="str">
            <v>m'</v>
          </cell>
          <cell r="E474">
            <v>2500</v>
          </cell>
        </row>
        <row r="475">
          <cell r="A475" t="str">
            <v>BZ20</v>
          </cell>
          <cell r="B475">
            <v>435</v>
          </cell>
          <cell r="C475" t="str">
            <v>Kabel NYM 2 x 2.5 Prima (1 rol = 50 m')</v>
          </cell>
          <cell r="D475" t="str">
            <v>m'</v>
          </cell>
          <cell r="E475">
            <v>2000</v>
          </cell>
        </row>
        <row r="476">
          <cell r="A476" t="str">
            <v>BZ21</v>
          </cell>
          <cell r="B476">
            <v>436</v>
          </cell>
          <cell r="C476" t="str">
            <v>Kabel NYM 3 x 2.5 Prima (1 rol = 50 m')</v>
          </cell>
          <cell r="D476" t="str">
            <v>m'</v>
          </cell>
          <cell r="E476">
            <v>3500</v>
          </cell>
        </row>
        <row r="477">
          <cell r="A477" t="str">
            <v>BZ22</v>
          </cell>
          <cell r="B477">
            <v>437</v>
          </cell>
          <cell r="C477" t="str">
            <v>Kabel NYM 4 x 2.5 Prima (1 rol = 50 m')</v>
          </cell>
          <cell r="D477" t="str">
            <v>m'</v>
          </cell>
          <cell r="E477">
            <v>3000</v>
          </cell>
        </row>
        <row r="478">
          <cell r="A478" t="str">
            <v>BZ23</v>
          </cell>
          <cell r="B478">
            <v>438</v>
          </cell>
          <cell r="C478" t="str">
            <v>Kabel NYM 2 x 4    Prima (1 rol = 50 m')</v>
          </cell>
          <cell r="D478" t="str">
            <v>m'</v>
          </cell>
          <cell r="E478">
            <v>2500</v>
          </cell>
        </row>
        <row r="479">
          <cell r="A479" t="str">
            <v>BZ24</v>
          </cell>
          <cell r="B479">
            <v>439</v>
          </cell>
          <cell r="C479" t="str">
            <v>Kabel NYM 3 x 4    Prima (1 rol = 50 m')</v>
          </cell>
          <cell r="D479" t="str">
            <v>m'</v>
          </cell>
          <cell r="E479">
            <v>5750</v>
          </cell>
        </row>
        <row r="480">
          <cell r="A480" t="str">
            <v>BZ25</v>
          </cell>
          <cell r="B480">
            <v>440</v>
          </cell>
          <cell r="C480" t="str">
            <v>Kabel NYM 4 x 4    Prima (1 rol = 50 m')</v>
          </cell>
          <cell r="D480" t="str">
            <v>m'</v>
          </cell>
          <cell r="E480">
            <v>8000</v>
          </cell>
        </row>
        <row r="481">
          <cell r="A481" t="str">
            <v>BZ26</v>
          </cell>
          <cell r="B481">
            <v>441</v>
          </cell>
          <cell r="C481" t="str">
            <v>Kabel NYM 2 x 6    Supreme (1 rol = 50 m')</v>
          </cell>
          <cell r="D481" t="str">
            <v>m'</v>
          </cell>
          <cell r="E481">
            <v>4500</v>
          </cell>
        </row>
        <row r="482">
          <cell r="A482" t="str">
            <v>BZ27</v>
          </cell>
          <cell r="B482">
            <v>442</v>
          </cell>
          <cell r="C482" t="str">
            <v>Kabel NYM 3 x 6    Supreme (1 rol = 50 m')</v>
          </cell>
          <cell r="D482" t="str">
            <v>m'</v>
          </cell>
          <cell r="E482">
            <v>6000</v>
          </cell>
        </row>
        <row r="483">
          <cell r="A483" t="str">
            <v>BZ28</v>
          </cell>
          <cell r="B483">
            <v>443</v>
          </cell>
          <cell r="C483" t="str">
            <v>Kabel NYM 4 x 6    Supreme (1 rol = 50 m')</v>
          </cell>
          <cell r="D483" t="str">
            <v>m'</v>
          </cell>
          <cell r="E483">
            <v>8000</v>
          </cell>
        </row>
        <row r="484">
          <cell r="A484" t="str">
            <v>BZ29</v>
          </cell>
          <cell r="B484">
            <v>444</v>
          </cell>
          <cell r="C484" t="str">
            <v>Kabel NYM 2 x 10  Supreme (1 rol = 50 m')</v>
          </cell>
          <cell r="D484" t="str">
            <v>m'</v>
          </cell>
          <cell r="E484">
            <v>7500</v>
          </cell>
        </row>
        <row r="485">
          <cell r="A485" t="str">
            <v>BZ30</v>
          </cell>
          <cell r="B485">
            <v>445</v>
          </cell>
          <cell r="C485" t="str">
            <v>Kabel NYM 3 x 10  Supreme (1 rol = 50 m')</v>
          </cell>
          <cell r="D485" t="str">
            <v>m'</v>
          </cell>
          <cell r="E485">
            <v>10000</v>
          </cell>
        </row>
        <row r="486">
          <cell r="A486" t="str">
            <v>BZ31</v>
          </cell>
          <cell r="B486">
            <v>446</v>
          </cell>
          <cell r="C486" t="str">
            <v>Kabel NYM 4 x 10  Supreme (1 rol = 50 m')</v>
          </cell>
          <cell r="D486" t="str">
            <v>m'</v>
          </cell>
          <cell r="E486">
            <v>11000</v>
          </cell>
        </row>
        <row r="487">
          <cell r="A487" t="str">
            <v>BZ32</v>
          </cell>
          <cell r="B487">
            <v>447</v>
          </cell>
          <cell r="C487" t="str">
            <v>Kabel NYM 4 x 16  Supreme (1 rol = 50 m')</v>
          </cell>
          <cell r="D487" t="str">
            <v>m'</v>
          </cell>
          <cell r="E487">
            <v>15000</v>
          </cell>
        </row>
        <row r="488">
          <cell r="A488" t="str">
            <v>BZ33</v>
          </cell>
          <cell r="B488">
            <v>448</v>
          </cell>
          <cell r="C488" t="str">
            <v>Kabel NYY 2  x 4    Supreme (1 rol = 50 m')</v>
          </cell>
          <cell r="D488" t="str">
            <v>m'</v>
          </cell>
          <cell r="E488">
            <v>4500</v>
          </cell>
        </row>
        <row r="489">
          <cell r="A489" t="str">
            <v>BZ34</v>
          </cell>
          <cell r="B489">
            <v>449</v>
          </cell>
          <cell r="C489" t="str">
            <v>Kabel NYY 3  x 4    Supreme (1 rol = 50 m')</v>
          </cell>
          <cell r="D489" t="str">
            <v>m'</v>
          </cell>
          <cell r="E489">
            <v>6000</v>
          </cell>
        </row>
        <row r="490">
          <cell r="A490" t="str">
            <v>BZ35</v>
          </cell>
          <cell r="B490">
            <v>450</v>
          </cell>
          <cell r="C490" t="str">
            <v>Kabel NYY 4  x 4    Supreme (1 rol = 50 m')</v>
          </cell>
          <cell r="D490" t="str">
            <v>m'</v>
          </cell>
          <cell r="E490">
            <v>10000</v>
          </cell>
        </row>
        <row r="491">
          <cell r="A491" t="str">
            <v>BZ36</v>
          </cell>
          <cell r="B491">
            <v>451</v>
          </cell>
          <cell r="C491" t="str">
            <v>Kabel NYY 2  x 6    Supreme (1 rol = 50 m')</v>
          </cell>
          <cell r="D491" t="str">
            <v>m'</v>
          </cell>
          <cell r="E491">
            <v>4500</v>
          </cell>
        </row>
        <row r="492">
          <cell r="A492" t="str">
            <v>BZ37</v>
          </cell>
          <cell r="B492">
            <v>452</v>
          </cell>
          <cell r="C492" t="str">
            <v>Kabel NYY 3  x 6    Supreme (1 rol = 50 m')</v>
          </cell>
          <cell r="D492" t="str">
            <v>m'</v>
          </cell>
          <cell r="E492">
            <v>7500</v>
          </cell>
        </row>
        <row r="493">
          <cell r="A493" t="str">
            <v>BZ38</v>
          </cell>
          <cell r="B493">
            <v>453</v>
          </cell>
          <cell r="C493" t="str">
            <v>Kabel NYY 4  x 6    Supreme (1 rol = 50 m')</v>
          </cell>
          <cell r="D493" t="str">
            <v>m'</v>
          </cell>
          <cell r="E493">
            <v>9250</v>
          </cell>
        </row>
        <row r="494">
          <cell r="A494" t="str">
            <v>BZ39</v>
          </cell>
          <cell r="B494">
            <v>454</v>
          </cell>
          <cell r="C494" t="str">
            <v>Kabel NYY 2 x 10   Supreme (1 rol = 50 m')</v>
          </cell>
          <cell r="D494" t="str">
            <v>m'</v>
          </cell>
          <cell r="E494">
            <v>8000</v>
          </cell>
        </row>
        <row r="495">
          <cell r="A495" t="str">
            <v>BZ40</v>
          </cell>
          <cell r="B495">
            <v>455</v>
          </cell>
          <cell r="C495" t="str">
            <v>Kabel NYY 3 x 10   Supreme (1 rol = 50 m')</v>
          </cell>
          <cell r="D495" t="str">
            <v>m'</v>
          </cell>
          <cell r="E495">
            <v>11000</v>
          </cell>
        </row>
        <row r="496">
          <cell r="A496" t="str">
            <v>BZ41</v>
          </cell>
          <cell r="B496">
            <v>456</v>
          </cell>
          <cell r="C496" t="str">
            <v>Kabel NYY 4 x 10   Supreme (1 rol = 50 m')</v>
          </cell>
          <cell r="D496" t="str">
            <v>m'</v>
          </cell>
          <cell r="E496">
            <v>13500</v>
          </cell>
        </row>
        <row r="497">
          <cell r="A497" t="str">
            <v>BZ42</v>
          </cell>
          <cell r="B497">
            <v>457</v>
          </cell>
          <cell r="C497" t="str">
            <v>Kabel NYY 4 x 16   Supreme (1 rol = 50 m')</v>
          </cell>
          <cell r="D497" t="str">
            <v>m'</v>
          </cell>
          <cell r="E497">
            <v>21500</v>
          </cell>
        </row>
        <row r="498">
          <cell r="A498" t="str">
            <v>BZ43</v>
          </cell>
          <cell r="B498">
            <v>458</v>
          </cell>
          <cell r="C498" t="str">
            <v>NSFB FUJI EA - 100 A</v>
          </cell>
          <cell r="D498" t="str">
            <v>bh</v>
          </cell>
          <cell r="E498">
            <v>425500</v>
          </cell>
        </row>
        <row r="499">
          <cell r="A499" t="str">
            <v>BZ44</v>
          </cell>
          <cell r="B499">
            <v>459</v>
          </cell>
          <cell r="C499" t="str">
            <v>NSFB FUJI EA - 150 A</v>
          </cell>
          <cell r="D499" t="str">
            <v>bh</v>
          </cell>
          <cell r="E499">
            <v>1100000</v>
          </cell>
        </row>
        <row r="500">
          <cell r="A500" t="str">
            <v>BZ45</v>
          </cell>
          <cell r="B500">
            <v>460</v>
          </cell>
          <cell r="C500" t="str">
            <v>Rumah Panel 30 x 60 cm (kosong)</v>
          </cell>
          <cell r="D500" t="str">
            <v>unt</v>
          </cell>
          <cell r="E500">
            <v>75000</v>
          </cell>
        </row>
        <row r="501">
          <cell r="A501" t="str">
            <v>BZ46</v>
          </cell>
          <cell r="B501">
            <v>461</v>
          </cell>
          <cell r="C501" t="str">
            <v>Skring Kas 2 grop Biasa</v>
          </cell>
          <cell r="D501" t="str">
            <v>unt</v>
          </cell>
          <cell r="E501">
            <v>86500</v>
          </cell>
        </row>
        <row r="502">
          <cell r="A502" t="str">
            <v>BZ47</v>
          </cell>
          <cell r="B502">
            <v>462</v>
          </cell>
          <cell r="C502" t="str">
            <v>Skring Kas 3 grop Biasa</v>
          </cell>
          <cell r="D502" t="str">
            <v>unt</v>
          </cell>
          <cell r="E502">
            <v>109500</v>
          </cell>
        </row>
        <row r="503">
          <cell r="A503" t="str">
            <v>BZ48</v>
          </cell>
          <cell r="B503">
            <v>463</v>
          </cell>
          <cell r="C503" t="str">
            <v>Skring Kas 5 grop Biasa</v>
          </cell>
          <cell r="D503" t="str">
            <v>unt</v>
          </cell>
          <cell r="E503">
            <v>230000</v>
          </cell>
        </row>
        <row r="504">
          <cell r="A504" t="str">
            <v>BZ49</v>
          </cell>
          <cell r="B504">
            <v>464</v>
          </cell>
          <cell r="C504" t="str">
            <v>MCB 1 PAS</v>
          </cell>
          <cell r="D504" t="str">
            <v>bh</v>
          </cell>
          <cell r="E504">
            <v>25500</v>
          </cell>
        </row>
        <row r="505">
          <cell r="A505" t="str">
            <v>BZ50</v>
          </cell>
          <cell r="B505">
            <v>465</v>
          </cell>
          <cell r="C505" t="str">
            <v>MCB 3 PAS</v>
          </cell>
          <cell r="D505" t="str">
            <v>bh</v>
          </cell>
          <cell r="E505">
            <v>32000</v>
          </cell>
        </row>
        <row r="506">
          <cell r="A506" t="str">
            <v>BZ51</v>
          </cell>
          <cell r="B506">
            <v>466</v>
          </cell>
          <cell r="C506" t="str">
            <v>Tahanan 50 A Merk Fuji</v>
          </cell>
          <cell r="D506" t="str">
            <v>bh</v>
          </cell>
          <cell r="E506">
            <v>259000</v>
          </cell>
        </row>
        <row r="507">
          <cell r="A507" t="str">
            <v>BZ53</v>
          </cell>
          <cell r="B507">
            <v>467</v>
          </cell>
          <cell r="C507" t="str">
            <v>Saklar Broko Tunggal Standard ( 1 Phase )</v>
          </cell>
          <cell r="D507" t="str">
            <v>bh</v>
          </cell>
          <cell r="E507">
            <v>12000</v>
          </cell>
        </row>
        <row r="509">
          <cell r="A509" t="str">
            <v>BZ54</v>
          </cell>
          <cell r="B509">
            <v>468</v>
          </cell>
          <cell r="C509" t="str">
            <v>Saklar Broko Seri Standard ( 1 Phase )</v>
          </cell>
          <cell r="D509" t="str">
            <v>bh</v>
          </cell>
          <cell r="E509">
            <v>12000</v>
          </cell>
        </row>
        <row r="510">
          <cell r="A510" t="str">
            <v>BZ55</v>
          </cell>
          <cell r="B510">
            <v>469</v>
          </cell>
          <cell r="C510" t="str">
            <v>Stop Kontak Broko Standard ( 1 Phase )</v>
          </cell>
          <cell r="D510" t="str">
            <v>bh</v>
          </cell>
          <cell r="E510">
            <v>13500</v>
          </cell>
        </row>
        <row r="511">
          <cell r="A511" t="str">
            <v>BZ56</v>
          </cell>
          <cell r="B511">
            <v>470</v>
          </cell>
          <cell r="C511" t="str">
            <v xml:space="preserve">Stop Kontak Broko 3 Phase ( Out Bow )  </v>
          </cell>
          <cell r="D511" t="str">
            <v>bh</v>
          </cell>
          <cell r="E511">
            <v>44550</v>
          </cell>
        </row>
        <row r="512">
          <cell r="A512" t="str">
            <v>BZ57</v>
          </cell>
          <cell r="B512">
            <v>471</v>
          </cell>
          <cell r="C512" t="str">
            <v xml:space="preserve">Stop Kontak Broko 3 Phase ( In Bow )  </v>
          </cell>
          <cell r="D512" t="str">
            <v>bh</v>
          </cell>
          <cell r="E512">
            <v>75900</v>
          </cell>
        </row>
        <row r="513">
          <cell r="A513" t="str">
            <v>BZ58</v>
          </cell>
          <cell r="B513">
            <v>472</v>
          </cell>
          <cell r="C513" t="str">
            <v xml:space="preserve">Stop Kontak Handle 3 Phase  </v>
          </cell>
          <cell r="D513" t="str">
            <v>bh</v>
          </cell>
          <cell r="E513">
            <v>44500</v>
          </cell>
        </row>
        <row r="514">
          <cell r="A514" t="str">
            <v>BZ59</v>
          </cell>
          <cell r="B514">
            <v>473</v>
          </cell>
          <cell r="C514" t="str">
            <v>Instalasi Titik Lampu / Stop Kontak ( Upah dan Alat )</v>
          </cell>
          <cell r="D514" t="str">
            <v>ttk</v>
          </cell>
          <cell r="E514">
            <v>90800</v>
          </cell>
        </row>
        <row r="515">
          <cell r="A515" t="str">
            <v>BZ60</v>
          </cell>
          <cell r="B515">
            <v>474</v>
          </cell>
          <cell r="C515" t="str">
            <v>Lampu pijar 25 Watt s/d 100 Watt</v>
          </cell>
          <cell r="D515" t="str">
            <v>bh</v>
          </cell>
          <cell r="E515">
            <v>4750</v>
          </cell>
        </row>
        <row r="516">
          <cell r="A516" t="str">
            <v>BZ61</v>
          </cell>
          <cell r="B516">
            <v>475</v>
          </cell>
          <cell r="C516" t="str">
            <v>Lampu Neon TL Philip 20 W</v>
          </cell>
          <cell r="D516" t="str">
            <v>bh</v>
          </cell>
          <cell r="E516">
            <v>13500</v>
          </cell>
        </row>
        <row r="517">
          <cell r="A517" t="str">
            <v>BZ62</v>
          </cell>
          <cell r="B517">
            <v>476</v>
          </cell>
          <cell r="C517" t="str">
            <v>Lampu Neon TL Philip 40 W</v>
          </cell>
          <cell r="D517" t="str">
            <v>bh</v>
          </cell>
          <cell r="E517">
            <v>18000</v>
          </cell>
        </row>
        <row r="518">
          <cell r="A518" t="str">
            <v>BZ63</v>
          </cell>
          <cell r="B518">
            <v>477</v>
          </cell>
          <cell r="C518" t="str">
            <v>Trapo TL 20 W ( Philip )</v>
          </cell>
          <cell r="D518" t="str">
            <v>bh</v>
          </cell>
          <cell r="E518">
            <v>20000</v>
          </cell>
        </row>
        <row r="519">
          <cell r="A519" t="str">
            <v>BZ64</v>
          </cell>
          <cell r="B519">
            <v>478</v>
          </cell>
          <cell r="C519" t="str">
            <v>Trapo TL 40 W ( Philip )</v>
          </cell>
          <cell r="D519" t="str">
            <v>bh</v>
          </cell>
          <cell r="E519">
            <v>21000</v>
          </cell>
        </row>
        <row r="520">
          <cell r="A520" t="str">
            <v>BZ65</v>
          </cell>
          <cell r="B520">
            <v>479</v>
          </cell>
          <cell r="C520" t="str">
            <v>Trapo TL 20 W ( Sinar )</v>
          </cell>
          <cell r="D520" t="str">
            <v>bh</v>
          </cell>
          <cell r="E520">
            <v>17500</v>
          </cell>
        </row>
        <row r="521">
          <cell r="A521" t="str">
            <v>BZ66</v>
          </cell>
          <cell r="B521">
            <v>480</v>
          </cell>
          <cell r="C521" t="str">
            <v>Trapo TL 40 W ( Sinar )</v>
          </cell>
          <cell r="D521" t="str">
            <v>bh</v>
          </cell>
          <cell r="E521">
            <v>16600</v>
          </cell>
        </row>
        <row r="522">
          <cell r="A522" t="str">
            <v>BZ67</v>
          </cell>
          <cell r="B522">
            <v>481</v>
          </cell>
          <cell r="C522" t="str">
            <v>Stater Neon Philip</v>
          </cell>
          <cell r="D522" t="str">
            <v>bh</v>
          </cell>
          <cell r="E522">
            <v>2750</v>
          </cell>
        </row>
        <row r="523">
          <cell r="A523" t="str">
            <v>BZ68</v>
          </cell>
          <cell r="B523">
            <v>482</v>
          </cell>
          <cell r="C523" t="str">
            <v>Stater Neon Biasa</v>
          </cell>
          <cell r="D523" t="str">
            <v>bh</v>
          </cell>
          <cell r="E523">
            <v>1400</v>
          </cell>
        </row>
        <row r="524">
          <cell r="A524" t="str">
            <v>BZ69</v>
          </cell>
          <cell r="B524">
            <v>483</v>
          </cell>
          <cell r="C524" t="str">
            <v>Rumah TL In Bow / Out Bow 2 x 20 W ( Kosongan )</v>
          </cell>
          <cell r="D524" t="str">
            <v>bh</v>
          </cell>
          <cell r="E524">
            <v>57200</v>
          </cell>
        </row>
        <row r="525">
          <cell r="A525" t="str">
            <v>BZ70</v>
          </cell>
          <cell r="B525">
            <v>484</v>
          </cell>
          <cell r="C525" t="str">
            <v>Down Light + SL 25 W</v>
          </cell>
          <cell r="D525" t="str">
            <v>bh</v>
          </cell>
          <cell r="E525">
            <v>151000</v>
          </cell>
        </row>
        <row r="526">
          <cell r="A526" t="str">
            <v>BZ71</v>
          </cell>
          <cell r="B526">
            <v>485</v>
          </cell>
          <cell r="C526" t="str">
            <v>Lampu SL Philip 25 W</v>
          </cell>
          <cell r="D526" t="str">
            <v>bh</v>
          </cell>
          <cell r="E526">
            <v>66600</v>
          </cell>
        </row>
        <row r="527">
          <cell r="A527" t="str">
            <v>BZ72</v>
          </cell>
          <cell r="B527">
            <v>486</v>
          </cell>
          <cell r="C527" t="str">
            <v>Lampu Sirkel TL 20 W Lengkap</v>
          </cell>
          <cell r="D527" t="str">
            <v>bh</v>
          </cell>
          <cell r="E527">
            <v>34650</v>
          </cell>
        </row>
        <row r="528">
          <cell r="A528" t="str">
            <v>BZ73</v>
          </cell>
          <cell r="B528">
            <v>487</v>
          </cell>
          <cell r="C528" t="str">
            <v>Lampu Mercuri 80 W</v>
          </cell>
          <cell r="D528" t="str">
            <v>bh</v>
          </cell>
          <cell r="E528">
            <v>60000</v>
          </cell>
        </row>
        <row r="529">
          <cell r="A529" t="str">
            <v>BZ74</v>
          </cell>
          <cell r="B529">
            <v>488</v>
          </cell>
          <cell r="C529" t="str">
            <v xml:space="preserve">Lampu Taman + Tiang + Lampu 1 Buah </v>
          </cell>
          <cell r="D529" t="str">
            <v>bh</v>
          </cell>
          <cell r="E529">
            <v>160000</v>
          </cell>
        </row>
        <row r="530">
          <cell r="A530" t="str">
            <v>BZ75</v>
          </cell>
          <cell r="B530">
            <v>489</v>
          </cell>
          <cell r="C530" t="str">
            <v>Lampu Baret 30 cm + Neon</v>
          </cell>
          <cell r="D530" t="str">
            <v>bh</v>
          </cell>
          <cell r="E530">
            <v>112700</v>
          </cell>
        </row>
        <row r="531">
          <cell r="A531" t="str">
            <v>BZ76</v>
          </cell>
          <cell r="B531">
            <v>490</v>
          </cell>
          <cell r="C531" t="str">
            <v xml:space="preserve">Lampu Neon Arcrilik 2 x 40 W lengkap </v>
          </cell>
          <cell r="D531" t="str">
            <v>bh</v>
          </cell>
          <cell r="E531">
            <v>394350</v>
          </cell>
        </row>
        <row r="532">
          <cell r="A532" t="str">
            <v>BZ77</v>
          </cell>
          <cell r="B532">
            <v>491</v>
          </cell>
          <cell r="C532" t="str">
            <v>Jarum Penangkal Petir 16</v>
          </cell>
          <cell r="D532" t="str">
            <v>bh</v>
          </cell>
          <cell r="E532">
            <v>52900</v>
          </cell>
        </row>
        <row r="533">
          <cell r="A533" t="str">
            <v>BZ78</v>
          </cell>
          <cell r="B533">
            <v>492</v>
          </cell>
          <cell r="C533" t="str">
            <v>Kawat BC ( Tembaga )</v>
          </cell>
          <cell r="D533" t="str">
            <v>kg</v>
          </cell>
          <cell r="E533">
            <v>11550</v>
          </cell>
        </row>
        <row r="534">
          <cell r="A534" t="str">
            <v>BZ79</v>
          </cell>
          <cell r="B534">
            <v>493</v>
          </cell>
          <cell r="C534" t="str">
            <v>Pentanahan Penangkal Petir</v>
          </cell>
          <cell r="D534" t="str">
            <v>ttk</v>
          </cell>
          <cell r="E534">
            <v>222750</v>
          </cell>
        </row>
        <row r="535">
          <cell r="A535" t="str">
            <v>BZ80</v>
          </cell>
          <cell r="B535">
            <v>494</v>
          </cell>
          <cell r="C535" t="str">
            <v>Pentanahan Panel</v>
          </cell>
          <cell r="D535" t="str">
            <v>ttk</v>
          </cell>
          <cell r="E535">
            <v>96250</v>
          </cell>
        </row>
        <row r="537">
          <cell r="C537" t="str">
            <v>P. BAHAN ALAT PENGANTUNG DAN KUNCI</v>
          </cell>
        </row>
        <row r="538">
          <cell r="A538" t="str">
            <v>CC01</v>
          </cell>
          <cell r="B538">
            <v>495</v>
          </cell>
          <cell r="C538" t="str">
            <v>Kunci Silinder ALFA untuk Pintu Alumunium</v>
          </cell>
          <cell r="D538" t="str">
            <v>bh</v>
          </cell>
          <cell r="E538">
            <v>150000</v>
          </cell>
        </row>
        <row r="539">
          <cell r="A539" t="str">
            <v>CC02</v>
          </cell>
          <cell r="B539">
            <v>496</v>
          </cell>
          <cell r="C539" t="str">
            <v>Tarikan Pintu Alumunium</v>
          </cell>
          <cell r="D539" t="str">
            <v>bh</v>
          </cell>
          <cell r="E539">
            <v>150000</v>
          </cell>
        </row>
        <row r="540">
          <cell r="A540" t="str">
            <v>CC03</v>
          </cell>
          <cell r="B540">
            <v>497</v>
          </cell>
          <cell r="C540" t="str">
            <v xml:space="preserve">Kunci 2 Slaag ROYAL </v>
          </cell>
          <cell r="D540" t="str">
            <v>bh</v>
          </cell>
          <cell r="E540">
            <v>45000</v>
          </cell>
        </row>
        <row r="541">
          <cell r="A541" t="str">
            <v>CC04</v>
          </cell>
          <cell r="B541">
            <v>498</v>
          </cell>
          <cell r="C541" t="str">
            <v>Rel Henderson Lengkap</v>
          </cell>
          <cell r="D541" t="str">
            <v>bh</v>
          </cell>
          <cell r="E541">
            <v>453000</v>
          </cell>
        </row>
        <row r="542">
          <cell r="A542" t="str">
            <v>CC05</v>
          </cell>
          <cell r="B542">
            <v>499</v>
          </cell>
          <cell r="C542" t="str">
            <v>Rel Maraton I Pintu</v>
          </cell>
          <cell r="D542" t="str">
            <v>unt</v>
          </cell>
          <cell r="E542">
            <v>50000</v>
          </cell>
        </row>
        <row r="543">
          <cell r="A543" t="str">
            <v>CC06</v>
          </cell>
          <cell r="B543">
            <v>500</v>
          </cell>
          <cell r="C543" t="str">
            <v xml:space="preserve">Kunci 2 Slaag Silinder SEIS Asli type 210 s/d type 226 </v>
          </cell>
          <cell r="D543" t="str">
            <v>bh</v>
          </cell>
          <cell r="E543">
            <v>156000</v>
          </cell>
        </row>
        <row r="544">
          <cell r="A544" t="str">
            <v>CC07</v>
          </cell>
          <cell r="B544">
            <v>501</v>
          </cell>
          <cell r="C544" t="str">
            <v>Kunci 2 Slaag Ancor Asli</v>
          </cell>
          <cell r="D544" t="str">
            <v>bh</v>
          </cell>
          <cell r="E544">
            <v>65000</v>
          </cell>
        </row>
        <row r="545">
          <cell r="A545" t="str">
            <v>CC08</v>
          </cell>
          <cell r="B545">
            <v>502</v>
          </cell>
          <cell r="C545" t="str">
            <v>Kunci 2 Slaag ISO</v>
          </cell>
          <cell r="D545" t="str">
            <v>bh</v>
          </cell>
          <cell r="E545">
            <v>75000</v>
          </cell>
        </row>
        <row r="546">
          <cell r="A546" t="str">
            <v>CC09</v>
          </cell>
          <cell r="B546">
            <v>503</v>
          </cell>
          <cell r="C546" t="str">
            <v xml:space="preserve">Kunci KM Bulat Kualitas Biasa </v>
          </cell>
          <cell r="D546" t="str">
            <v>bh</v>
          </cell>
          <cell r="E546">
            <v>30000</v>
          </cell>
        </row>
        <row r="547">
          <cell r="A547" t="str">
            <v>CC10</v>
          </cell>
          <cell r="B547">
            <v>504</v>
          </cell>
          <cell r="C547" t="str">
            <v xml:space="preserve">Kunci  KM Bulat ALFA </v>
          </cell>
          <cell r="D547" t="str">
            <v>bh</v>
          </cell>
          <cell r="E547">
            <v>40000</v>
          </cell>
        </row>
        <row r="548">
          <cell r="A548" t="str">
            <v>CC11</v>
          </cell>
          <cell r="B548">
            <v>505</v>
          </cell>
          <cell r="C548" t="str">
            <v xml:space="preserve">Kunci 2 Slaag Silinder Utama Standard </v>
          </cell>
          <cell r="D548" t="str">
            <v>bh</v>
          </cell>
          <cell r="E548">
            <v>190000</v>
          </cell>
        </row>
        <row r="549">
          <cell r="A549" t="str">
            <v>CC12</v>
          </cell>
          <cell r="B549">
            <v>506</v>
          </cell>
          <cell r="C549" t="str">
            <v xml:space="preserve">Kunci Gembok Besar </v>
          </cell>
          <cell r="D549" t="str">
            <v>bh</v>
          </cell>
          <cell r="E549">
            <v>45000</v>
          </cell>
        </row>
        <row r="550">
          <cell r="A550" t="str">
            <v>CC13</v>
          </cell>
          <cell r="B550">
            <v>507</v>
          </cell>
          <cell r="C550" t="str">
            <v xml:space="preserve">Kunci 2 Slaag Kuda Terbang </v>
          </cell>
          <cell r="D550" t="str">
            <v>bh</v>
          </cell>
          <cell r="E550">
            <v>40000</v>
          </cell>
        </row>
        <row r="551">
          <cell r="A551" t="str">
            <v>CC14</v>
          </cell>
          <cell r="B551">
            <v>508</v>
          </cell>
          <cell r="C551" t="str">
            <v>Espangolet</v>
          </cell>
          <cell r="D551" t="str">
            <v>ps</v>
          </cell>
          <cell r="E551">
            <v>22500</v>
          </cell>
        </row>
        <row r="552">
          <cell r="A552" t="str">
            <v>CC15</v>
          </cell>
          <cell r="B552">
            <v>509</v>
          </cell>
          <cell r="C552" t="str">
            <v>Grendel 15 cm</v>
          </cell>
          <cell r="D552" t="str">
            <v>bh</v>
          </cell>
          <cell r="E552">
            <v>8000</v>
          </cell>
        </row>
        <row r="553">
          <cell r="A553" t="str">
            <v>CC16</v>
          </cell>
          <cell r="B553">
            <v>510</v>
          </cell>
          <cell r="C553" t="str">
            <v>Grendel 5 cm</v>
          </cell>
          <cell r="D553" t="str">
            <v>bh</v>
          </cell>
          <cell r="E553">
            <v>2000</v>
          </cell>
        </row>
        <row r="554">
          <cell r="A554" t="str">
            <v>CC17</v>
          </cell>
          <cell r="B554">
            <v>511</v>
          </cell>
          <cell r="C554" t="str">
            <v>Hak Angin Kait Jendela Biasa</v>
          </cell>
          <cell r="D554" t="str">
            <v>ps</v>
          </cell>
          <cell r="E554">
            <v>3000</v>
          </cell>
        </row>
        <row r="555">
          <cell r="A555" t="str">
            <v>CC18</v>
          </cell>
          <cell r="B555">
            <v>512</v>
          </cell>
          <cell r="C555" t="str">
            <v>Hak Angin Jendela Antik</v>
          </cell>
          <cell r="D555" t="str">
            <v>ps</v>
          </cell>
          <cell r="E555">
            <v>13000</v>
          </cell>
        </row>
        <row r="556">
          <cell r="A556" t="str">
            <v>CC19</v>
          </cell>
          <cell r="B556">
            <v>513</v>
          </cell>
          <cell r="C556" t="str">
            <v>Hak Angin Sendok Stainless / Kuningan</v>
          </cell>
          <cell r="D556" t="str">
            <v>bh</v>
          </cell>
          <cell r="E556">
            <v>17500</v>
          </cell>
        </row>
        <row r="557">
          <cell r="A557" t="str">
            <v>CC20</v>
          </cell>
          <cell r="B557">
            <v>514</v>
          </cell>
          <cell r="C557" t="str">
            <v>Nako Lengkap Tralis 1 Daun</v>
          </cell>
          <cell r="D557" t="str">
            <v>dn</v>
          </cell>
          <cell r="E557">
            <v>10000</v>
          </cell>
        </row>
        <row r="558">
          <cell r="A558" t="str">
            <v>CC21</v>
          </cell>
          <cell r="B558">
            <v>515</v>
          </cell>
          <cell r="C558" t="str">
            <v>Sloot Pintu berikut  Rantai</v>
          </cell>
          <cell r="D558" t="str">
            <v>bh</v>
          </cell>
          <cell r="E558">
            <v>17500</v>
          </cell>
        </row>
        <row r="559">
          <cell r="A559" t="str">
            <v>CC22</v>
          </cell>
          <cell r="B559">
            <v>516</v>
          </cell>
          <cell r="C559" t="str">
            <v>Sloot Jendela Tunggal</v>
          </cell>
          <cell r="D559" t="str">
            <v>bh</v>
          </cell>
          <cell r="E559">
            <v>6500</v>
          </cell>
        </row>
        <row r="560">
          <cell r="A560" t="str">
            <v>CC23</v>
          </cell>
          <cell r="B560">
            <v>517</v>
          </cell>
          <cell r="C560" t="str">
            <v>Engsel Pintu Unilon Standard</v>
          </cell>
          <cell r="D560" t="str">
            <v>ps</v>
          </cell>
          <cell r="E560">
            <v>7000</v>
          </cell>
        </row>
        <row r="561">
          <cell r="A561" t="str">
            <v>CC24</v>
          </cell>
          <cell r="B561">
            <v>518</v>
          </cell>
          <cell r="C561" t="str">
            <v>Engsel Jendela Unilon</v>
          </cell>
          <cell r="D561" t="str">
            <v>ps</v>
          </cell>
          <cell r="E561">
            <v>6300</v>
          </cell>
        </row>
        <row r="562">
          <cell r="A562" t="str">
            <v>CC25</v>
          </cell>
          <cell r="B562">
            <v>519</v>
          </cell>
          <cell r="C562" t="str">
            <v>Engsel Patrun</v>
          </cell>
          <cell r="D562" t="str">
            <v>ps</v>
          </cell>
          <cell r="E562">
            <v>4000</v>
          </cell>
        </row>
        <row r="563">
          <cell r="A563" t="str">
            <v>CC26</v>
          </cell>
          <cell r="B563">
            <v>520</v>
          </cell>
          <cell r="C563" t="str">
            <v>Engsel Harmonika</v>
          </cell>
          <cell r="D563" t="str">
            <v>m1</v>
          </cell>
          <cell r="E563">
            <v>8500</v>
          </cell>
        </row>
        <row r="564">
          <cell r="A564" t="str">
            <v>CC27</v>
          </cell>
          <cell r="B564">
            <v>521</v>
          </cell>
          <cell r="C564" t="str">
            <v>Door Closer Kelas Standard ( Kelas Sedang )</v>
          </cell>
          <cell r="D564" t="str">
            <v>unt</v>
          </cell>
          <cell r="E564">
            <v>95000</v>
          </cell>
        </row>
        <row r="565">
          <cell r="A565" t="str">
            <v>CC28</v>
          </cell>
          <cell r="B565">
            <v>522</v>
          </cell>
          <cell r="C565" t="str">
            <v>Door Closer Kelas Standard ( Kelas Baik )</v>
          </cell>
          <cell r="D565" t="str">
            <v>unt</v>
          </cell>
          <cell r="E565">
            <v>350000</v>
          </cell>
        </row>
        <row r="566">
          <cell r="A566" t="str">
            <v>CC29</v>
          </cell>
          <cell r="B566">
            <v>523</v>
          </cell>
          <cell r="C566" t="str">
            <v>Door Closer Kelas Rendah</v>
          </cell>
          <cell r="D566" t="str">
            <v>unt</v>
          </cell>
          <cell r="E566">
            <v>80000</v>
          </cell>
        </row>
        <row r="567">
          <cell r="A567" t="str">
            <v>CC30</v>
          </cell>
          <cell r="B567">
            <v>524</v>
          </cell>
          <cell r="C567" t="str">
            <v>Tarikan Almari Rata - rata</v>
          </cell>
          <cell r="D567" t="str">
            <v>bh</v>
          </cell>
          <cell r="E567">
            <v>7000</v>
          </cell>
        </row>
        <row r="568">
          <cell r="A568" t="str">
            <v>CC31</v>
          </cell>
          <cell r="B568">
            <v>525</v>
          </cell>
          <cell r="C568" t="str">
            <v>Seng BJLS 30 lebar 60cm (1 rol 50 m' )</v>
          </cell>
          <cell r="D568" t="str">
            <v>m1</v>
          </cell>
          <cell r="E568">
            <v>13500</v>
          </cell>
        </row>
        <row r="569">
          <cell r="A569" t="str">
            <v>CC32</v>
          </cell>
          <cell r="B569">
            <v>526</v>
          </cell>
          <cell r="C569" t="str">
            <v>Seng BJLS 30 lebar 90cm (1 rol 50 m' )</v>
          </cell>
          <cell r="D569" t="str">
            <v>m1</v>
          </cell>
          <cell r="E569">
            <v>18000</v>
          </cell>
        </row>
        <row r="571">
          <cell r="C571" t="str">
            <v>Q. BAHAN PENGIKAT UNTUK KONTRUKSI JALAN</v>
          </cell>
        </row>
        <row r="572">
          <cell r="A572" t="str">
            <v>CE01</v>
          </cell>
          <cell r="B572">
            <v>527</v>
          </cell>
          <cell r="C572" t="str">
            <v>Hotmix Jadi berikut alat dan bahan bakar ( T = 5 cm  =&gt; 9 m2 )</v>
          </cell>
          <cell r="D572" t="str">
            <v>ton</v>
          </cell>
          <cell r="E572">
            <v>400000</v>
          </cell>
        </row>
        <row r="573">
          <cell r="A573" t="str">
            <v>CE02</v>
          </cell>
          <cell r="B573">
            <v>528</v>
          </cell>
          <cell r="C573" t="str">
            <v>Aspal ( ESO ) 1 Drum 150 Kg</v>
          </cell>
          <cell r="D573" t="str">
            <v>kg</v>
          </cell>
          <cell r="E573">
            <v>3800</v>
          </cell>
        </row>
        <row r="574">
          <cell r="A574" t="str">
            <v>CE03</v>
          </cell>
          <cell r="B574">
            <v>529</v>
          </cell>
          <cell r="C574" t="str">
            <v>Aspal Curah</v>
          </cell>
          <cell r="D574" t="str">
            <v>kg</v>
          </cell>
          <cell r="E574">
            <v>3000</v>
          </cell>
        </row>
        <row r="575">
          <cell r="A575" t="str">
            <v>CE04</v>
          </cell>
          <cell r="B575">
            <v>530</v>
          </cell>
          <cell r="C575" t="str">
            <v>Aspal RC 70 ( Cilacap )</v>
          </cell>
          <cell r="D575" t="str">
            <v>kg</v>
          </cell>
          <cell r="E575">
            <v>4400</v>
          </cell>
        </row>
        <row r="577">
          <cell r="C577" t="str">
            <v>R. BAHAN PENGHISAP AIR SUMUR DALAM</v>
          </cell>
        </row>
        <row r="578">
          <cell r="A578" t="str">
            <v>CG01</v>
          </cell>
          <cell r="B578">
            <v>531</v>
          </cell>
          <cell r="C578" t="str">
            <v>Pompa Kodok</v>
          </cell>
          <cell r="D578" t="str">
            <v>unit</v>
          </cell>
          <cell r="E578">
            <v>105000</v>
          </cell>
        </row>
        <row r="579">
          <cell r="A579" t="str">
            <v>CG02</v>
          </cell>
          <cell r="B579">
            <v>532</v>
          </cell>
          <cell r="C579" t="str">
            <v xml:space="preserve">Pompa Dragon Tegal </v>
          </cell>
          <cell r="D579" t="str">
            <v>unit</v>
          </cell>
          <cell r="E579">
            <v>125000</v>
          </cell>
        </row>
        <row r="580">
          <cell r="A580" t="str">
            <v>CG03</v>
          </cell>
          <cell r="B580">
            <v>533</v>
          </cell>
          <cell r="C580" t="str">
            <v xml:space="preserve">Pompa Dragon Asli </v>
          </cell>
          <cell r="D580" t="str">
            <v>unit</v>
          </cell>
          <cell r="E580">
            <v>250000</v>
          </cell>
        </row>
        <row r="581">
          <cell r="A581" t="str">
            <v>CG04</v>
          </cell>
          <cell r="B581">
            <v>534</v>
          </cell>
          <cell r="C581" t="str">
            <v>Mesin Pompa Air 100 W - Sanyo</v>
          </cell>
          <cell r="D581" t="str">
            <v>unit</v>
          </cell>
          <cell r="E581">
            <v>490000</v>
          </cell>
        </row>
        <row r="582">
          <cell r="A582" t="str">
            <v>CG05</v>
          </cell>
          <cell r="B582">
            <v>535</v>
          </cell>
          <cell r="C582" t="str">
            <v>Mesin Pompa Air 150 W - Sanyo</v>
          </cell>
          <cell r="D582" t="str">
            <v>unit</v>
          </cell>
          <cell r="E582">
            <v>690000</v>
          </cell>
        </row>
        <row r="583">
          <cell r="A583" t="str">
            <v>CG06</v>
          </cell>
          <cell r="B583">
            <v>536</v>
          </cell>
          <cell r="C583" t="str">
            <v>Pompa Zet pump 250 W - Sanyo</v>
          </cell>
          <cell r="D583" t="str">
            <v>unit</v>
          </cell>
          <cell r="E583">
            <v>2750000</v>
          </cell>
        </row>
        <row r="584">
          <cell r="A584" t="str">
            <v>CG07</v>
          </cell>
          <cell r="B584">
            <v>537</v>
          </cell>
          <cell r="C584" t="str">
            <v>Pompa Zet pump 450 W - Sanyo</v>
          </cell>
          <cell r="D584" t="str">
            <v>unit</v>
          </cell>
          <cell r="E584">
            <v>4500000</v>
          </cell>
        </row>
        <row r="585">
          <cell r="A585" t="str">
            <v>CG08</v>
          </cell>
          <cell r="B585">
            <v>538</v>
          </cell>
          <cell r="C585" t="str">
            <v>Pompa Submersible kap. 150 liter/menit 3 kW</v>
          </cell>
          <cell r="D585" t="str">
            <v>unit</v>
          </cell>
          <cell r="E585">
            <v>18500000</v>
          </cell>
        </row>
        <row r="586">
          <cell r="A586" t="str">
            <v>CG09</v>
          </cell>
          <cell r="B586">
            <v>539</v>
          </cell>
          <cell r="C586" t="str">
            <v xml:space="preserve">Gear Pump kap. 60 liter/menit </v>
          </cell>
          <cell r="D586" t="str">
            <v>unit</v>
          </cell>
          <cell r="E586">
            <v>10500000</v>
          </cell>
        </row>
        <row r="587">
          <cell r="A587" t="str">
            <v>CG10</v>
          </cell>
          <cell r="B587">
            <v>540</v>
          </cell>
          <cell r="C587" t="str">
            <v xml:space="preserve">Deep Well dengan kelengkapannya kap. 150 liter/menit </v>
          </cell>
          <cell r="D587" t="str">
            <v>unit</v>
          </cell>
          <cell r="E587">
            <v>155000000</v>
          </cell>
        </row>
        <row r="588">
          <cell r="A588" t="str">
            <v>CG11</v>
          </cell>
          <cell r="B588">
            <v>541</v>
          </cell>
          <cell r="C588" t="str">
            <v xml:space="preserve">Hand Oil Pump </v>
          </cell>
          <cell r="D588" t="str">
            <v>unit</v>
          </cell>
          <cell r="E588">
            <v>3150000</v>
          </cell>
        </row>
        <row r="590">
          <cell r="C590" t="str">
            <v>S. BAHAN PENAMPUNG AIR</v>
          </cell>
        </row>
        <row r="591">
          <cell r="A591" t="str">
            <v>CI01</v>
          </cell>
          <cell r="B591">
            <v>542</v>
          </cell>
          <cell r="C591" t="str">
            <v>Tangki Air Fiber Glass 0.5 m3 ( Excel )</v>
          </cell>
          <cell r="D591" t="str">
            <v>bh</v>
          </cell>
          <cell r="E591">
            <v>350000</v>
          </cell>
        </row>
        <row r="592">
          <cell r="A592" t="str">
            <v>CI02</v>
          </cell>
          <cell r="B592">
            <v>543</v>
          </cell>
          <cell r="C592" t="str">
            <v>Tangki Air Fiber Glass 1 m3 ( Excel )</v>
          </cell>
          <cell r="D592" t="str">
            <v>bh</v>
          </cell>
          <cell r="E592">
            <v>560000</v>
          </cell>
        </row>
        <row r="593">
          <cell r="A593" t="str">
            <v>CI03</v>
          </cell>
          <cell r="B593">
            <v>544</v>
          </cell>
          <cell r="C593" t="str">
            <v>Tangki Air Fiber Glass 2 m3 ( Excel )</v>
          </cell>
          <cell r="D593" t="str">
            <v>bh</v>
          </cell>
          <cell r="E593">
            <v>1250000</v>
          </cell>
        </row>
        <row r="594">
          <cell r="A594" t="str">
            <v>CI04</v>
          </cell>
          <cell r="B594">
            <v>545</v>
          </cell>
          <cell r="C594" t="str">
            <v>Bak KM Fiber 60 x 60</v>
          </cell>
          <cell r="D594" t="str">
            <v>bh</v>
          </cell>
          <cell r="E594">
            <v>75000</v>
          </cell>
        </row>
        <row r="595">
          <cell r="A595" t="str">
            <v>CI05</v>
          </cell>
          <cell r="B595">
            <v>546</v>
          </cell>
          <cell r="C595" t="str">
            <v>Bak Taraso WC 40 x 40</v>
          </cell>
          <cell r="D595" t="str">
            <v>bh</v>
          </cell>
          <cell r="E595">
            <v>22500</v>
          </cell>
        </row>
        <row r="596">
          <cell r="A596" t="str">
            <v>CI06</v>
          </cell>
          <cell r="B596">
            <v>547</v>
          </cell>
          <cell r="C596" t="str">
            <v>Bak KM Taraso 60 x 60</v>
          </cell>
          <cell r="D596" t="str">
            <v>bh</v>
          </cell>
          <cell r="E596">
            <v>55000</v>
          </cell>
        </row>
        <row r="598">
          <cell r="C598" t="str">
            <v>T. BIAYA QUALITY CONTROL , IZIN - IZIN, PENGUKURAN</v>
          </cell>
        </row>
        <row r="599">
          <cell r="C599" t="str">
            <v xml:space="preserve">    BIASA DAN BIAYA PENYAMBUNGAN</v>
          </cell>
        </row>
        <row r="600">
          <cell r="A600" t="str">
            <v>CJ01</v>
          </cell>
          <cell r="B600">
            <v>548</v>
          </cell>
          <cell r="C600" t="str">
            <v>Penyambungan Listrik PLN</v>
          </cell>
          <cell r="D600" t="str">
            <v>1w</v>
          </cell>
          <cell r="E600">
            <v>600</v>
          </cell>
        </row>
        <row r="601">
          <cell r="A601" t="str">
            <v>CJ02</v>
          </cell>
          <cell r="B601">
            <v>549</v>
          </cell>
          <cell r="C601" t="str">
            <v>IMB Bertingkat Rata - rata (Rumah / Kantor)</v>
          </cell>
          <cell r="D601" t="str">
            <v>m²</v>
          </cell>
          <cell r="E601">
            <v>19500</v>
          </cell>
        </row>
        <row r="602">
          <cell r="A602" t="str">
            <v>CJ03</v>
          </cell>
          <cell r="B602">
            <v>550</v>
          </cell>
          <cell r="C602" t="str">
            <v>IMB tidak bertingkat Rata - rata (Rumah / Kantor)</v>
          </cell>
          <cell r="D602" t="str">
            <v>m²</v>
          </cell>
          <cell r="E602">
            <v>17500</v>
          </cell>
        </row>
        <row r="603">
          <cell r="A603" t="str">
            <v>CJ04</v>
          </cell>
          <cell r="B603">
            <v>551</v>
          </cell>
          <cell r="C603" t="str">
            <v>IMB Bertingkat Rata - rata (untuk Usaha)</v>
          </cell>
          <cell r="D603" t="str">
            <v>m²</v>
          </cell>
          <cell r="E603">
            <v>22000</v>
          </cell>
        </row>
        <row r="604">
          <cell r="A604" t="str">
            <v>CJ05</v>
          </cell>
          <cell r="B604">
            <v>552</v>
          </cell>
          <cell r="C604" t="str">
            <v>IMB tidak bertingkat Rata - rata (untuk Usaha)</v>
          </cell>
          <cell r="D604" t="str">
            <v>m²</v>
          </cell>
          <cell r="E604">
            <v>19500</v>
          </cell>
        </row>
        <row r="605">
          <cell r="A605" t="str">
            <v>CJ06</v>
          </cell>
          <cell r="B605">
            <v>553</v>
          </cell>
          <cell r="C605" t="str">
            <v>Sondir Rata - rata</v>
          </cell>
          <cell r="D605" t="str">
            <v>1 ttk</v>
          </cell>
          <cell r="E605">
            <v>185000</v>
          </cell>
        </row>
        <row r="606">
          <cell r="A606" t="str">
            <v>CJ07</v>
          </cell>
          <cell r="B606">
            <v>554</v>
          </cell>
          <cell r="C606" t="str">
            <v>Pengukuran Site + Patok</v>
          </cell>
          <cell r="D606" t="str">
            <v>m²</v>
          </cell>
          <cell r="E606">
            <v>900</v>
          </cell>
        </row>
        <row r="607">
          <cell r="A607" t="str">
            <v>CJ08</v>
          </cell>
          <cell r="B607">
            <v>555</v>
          </cell>
          <cell r="C607" t="str">
            <v>Biaya Tes Jalan ( quality control )</v>
          </cell>
          <cell r="D607" t="str">
            <v>ttk</v>
          </cell>
          <cell r="E607">
            <v>75000</v>
          </cell>
        </row>
        <row r="609">
          <cell r="A609" t="str">
            <v>CJ09</v>
          </cell>
          <cell r="B609">
            <v>556</v>
          </cell>
          <cell r="C609" t="str">
            <v>Biaya Tes 1 Macam Beton</v>
          </cell>
          <cell r="D609" t="str">
            <v>1 spl</v>
          </cell>
          <cell r="E609">
            <v>164000</v>
          </cell>
        </row>
        <row r="610">
          <cell r="A610" t="str">
            <v>CJ10</v>
          </cell>
          <cell r="B610">
            <v>557</v>
          </cell>
          <cell r="C610" t="str">
            <v>Biaya Pengujian Bahan Agregat</v>
          </cell>
          <cell r="D610" t="str">
            <v>1 spl</v>
          </cell>
          <cell r="E610">
            <v>56900</v>
          </cell>
        </row>
        <row r="611">
          <cell r="A611" t="str">
            <v>CJ11</v>
          </cell>
          <cell r="B611">
            <v>558</v>
          </cell>
          <cell r="C611" t="str">
            <v>Biaya Pengujian Listrik + gambar + trafo &amp; Adm</v>
          </cell>
          <cell r="D611" t="str">
            <v>1 watt</v>
          </cell>
          <cell r="E611">
            <v>350</v>
          </cell>
        </row>
        <row r="612">
          <cell r="A612" t="str">
            <v>CJ12</v>
          </cell>
          <cell r="B612">
            <v>559</v>
          </cell>
          <cell r="C612" t="str">
            <v>Izin Sumur Artesis Lengkap</v>
          </cell>
          <cell r="D612" t="str">
            <v>unit</v>
          </cell>
          <cell r="E612">
            <v>5000000</v>
          </cell>
        </row>
        <row r="613">
          <cell r="A613" t="str">
            <v>CJ13</v>
          </cell>
          <cell r="B613">
            <v>560</v>
          </cell>
          <cell r="C613" t="str">
            <v>Penyambungan PDAM untuk rumah</v>
          </cell>
          <cell r="D613" t="str">
            <v>unit</v>
          </cell>
          <cell r="E613">
            <v>550000</v>
          </cell>
        </row>
        <row r="614">
          <cell r="A614" t="str">
            <v>CJ14</v>
          </cell>
          <cell r="B614">
            <v>561</v>
          </cell>
          <cell r="C614" t="str">
            <v>Geolistrik</v>
          </cell>
          <cell r="D614" t="str">
            <v>1 ttk</v>
          </cell>
          <cell r="E614">
            <v>275000</v>
          </cell>
        </row>
        <row r="616">
          <cell r="C616" t="str">
            <v>U. ALAT TUKANG.</v>
          </cell>
        </row>
        <row r="617">
          <cell r="A617" t="str">
            <v>CL01</v>
          </cell>
          <cell r="B617">
            <v>562</v>
          </cell>
          <cell r="C617" t="str">
            <v>Palu 0,5 kg</v>
          </cell>
          <cell r="D617" t="str">
            <v>bh</v>
          </cell>
          <cell r="E617">
            <v>20000</v>
          </cell>
        </row>
        <row r="618">
          <cell r="A618" t="str">
            <v>CL02</v>
          </cell>
          <cell r="B618">
            <v>563</v>
          </cell>
          <cell r="C618" t="str">
            <v>Cangkul</v>
          </cell>
          <cell r="D618" t="str">
            <v>bh</v>
          </cell>
          <cell r="E618">
            <v>22500</v>
          </cell>
        </row>
        <row r="619">
          <cell r="A619" t="str">
            <v>CL03</v>
          </cell>
          <cell r="B619">
            <v>564</v>
          </cell>
          <cell r="C619" t="str">
            <v>Singkup</v>
          </cell>
          <cell r="D619" t="str">
            <v>bh</v>
          </cell>
          <cell r="E619">
            <v>27500</v>
          </cell>
        </row>
        <row r="620">
          <cell r="A620" t="str">
            <v>CL04</v>
          </cell>
          <cell r="B620">
            <v>565</v>
          </cell>
          <cell r="C620" t="str">
            <v>Sekrop</v>
          </cell>
          <cell r="D620" t="str">
            <v>bh</v>
          </cell>
          <cell r="E620">
            <v>34000</v>
          </cell>
        </row>
        <row r="621">
          <cell r="A621" t="str">
            <v>CL05</v>
          </cell>
          <cell r="B621">
            <v>566</v>
          </cell>
          <cell r="C621" t="str">
            <v>Pengki</v>
          </cell>
          <cell r="D621" t="str">
            <v>bh</v>
          </cell>
          <cell r="E621">
            <v>1800</v>
          </cell>
        </row>
        <row r="622">
          <cell r="A622" t="str">
            <v>CL06</v>
          </cell>
          <cell r="B622">
            <v>567</v>
          </cell>
          <cell r="C622" t="str">
            <v>Linggis</v>
          </cell>
          <cell r="D622" t="str">
            <v>bh</v>
          </cell>
          <cell r="E622">
            <v>20000</v>
          </cell>
        </row>
        <row r="623">
          <cell r="A623" t="str">
            <v>CL07</v>
          </cell>
          <cell r="B623">
            <v>568</v>
          </cell>
          <cell r="C623" t="str">
            <v>Rool Meter 30 meter ( Bahan Plastik )</v>
          </cell>
          <cell r="D623" t="str">
            <v>bh</v>
          </cell>
          <cell r="E623">
            <v>45000</v>
          </cell>
        </row>
        <row r="624">
          <cell r="A624" t="str">
            <v>CL08</v>
          </cell>
          <cell r="B624">
            <v>569</v>
          </cell>
          <cell r="C624" t="str">
            <v>Rool Meter 5 meter ( Bahan Besi )</v>
          </cell>
          <cell r="D624" t="str">
            <v>bh</v>
          </cell>
          <cell r="E624">
            <v>10000</v>
          </cell>
        </row>
        <row r="625">
          <cell r="A625" t="str">
            <v>CL09</v>
          </cell>
          <cell r="B625">
            <v>570</v>
          </cell>
          <cell r="C625" t="str">
            <v xml:space="preserve">Selang Plastik untuk Water Pas dia. 0.5 cm </v>
          </cell>
          <cell r="D625" t="str">
            <v>bh</v>
          </cell>
          <cell r="E625">
            <v>1000</v>
          </cell>
        </row>
        <row r="626">
          <cell r="A626" t="str">
            <v>CL10</v>
          </cell>
          <cell r="B626">
            <v>571</v>
          </cell>
          <cell r="C626" t="str">
            <v xml:space="preserve"> Water Pas Alumuniumm 60 cm </v>
          </cell>
          <cell r="D626" t="str">
            <v>bh</v>
          </cell>
          <cell r="E626">
            <v>50000</v>
          </cell>
        </row>
        <row r="628">
          <cell r="C628" t="str">
            <v xml:space="preserve">V. STANDARD RATA - RATA SEWA ALAT BESAR , ALAT MEKANIK </v>
          </cell>
        </row>
        <row r="629">
          <cell r="C629" t="str">
            <v xml:space="preserve">      TRUK, KENDARAAN RODA 4 &amp; LAINNYA</v>
          </cell>
        </row>
        <row r="630">
          <cell r="A630" t="str">
            <v>CN01</v>
          </cell>
          <cell r="B630">
            <v>572</v>
          </cell>
          <cell r="C630" t="str">
            <v>Sewa Mesin Gilas 8 Ton s/d 10 ton</v>
          </cell>
          <cell r="D630" t="str">
            <v>hari</v>
          </cell>
          <cell r="E630">
            <v>150000</v>
          </cell>
        </row>
        <row r="631">
          <cell r="A631" t="str">
            <v>CN02</v>
          </cell>
          <cell r="B631">
            <v>573</v>
          </cell>
          <cell r="C631" t="str">
            <v>Tirud Roller 3 Jam / hari</v>
          </cell>
          <cell r="D631" t="str">
            <v>hari</v>
          </cell>
          <cell r="E631">
            <v>165000</v>
          </cell>
        </row>
        <row r="632">
          <cell r="A632" t="str">
            <v>CN03</v>
          </cell>
          <cell r="B632">
            <v>574</v>
          </cell>
          <cell r="C632" t="str">
            <v>Tamdam Roller 6 - 8 Ton 5 Jam / hr</v>
          </cell>
          <cell r="D632" t="str">
            <v>hari</v>
          </cell>
          <cell r="E632">
            <v>245000</v>
          </cell>
        </row>
        <row r="633">
          <cell r="A633" t="str">
            <v>CN04</v>
          </cell>
          <cell r="B633">
            <v>575</v>
          </cell>
          <cell r="C633" t="str">
            <v>Tamdam Roller 8 - 10 Ton 5 Jam / hr</v>
          </cell>
          <cell r="D633" t="str">
            <v>hari</v>
          </cell>
          <cell r="E633">
            <v>230000</v>
          </cell>
        </row>
        <row r="634">
          <cell r="A634" t="str">
            <v>CN05</v>
          </cell>
          <cell r="B634">
            <v>576</v>
          </cell>
          <cell r="C634" t="str">
            <v>Roller Viberator - Ped 1 Ton 4 Jam /hr</v>
          </cell>
          <cell r="D634" t="str">
            <v>hari</v>
          </cell>
          <cell r="E634">
            <v>210000</v>
          </cell>
        </row>
        <row r="635">
          <cell r="A635" t="str">
            <v>CN06</v>
          </cell>
          <cell r="B635">
            <v>577</v>
          </cell>
          <cell r="C635" t="str">
            <v>Roller Viberator - Self 7 Ton 5 Jam /hr</v>
          </cell>
          <cell r="D635" t="str">
            <v>hari</v>
          </cell>
          <cell r="E635">
            <v>250000</v>
          </cell>
        </row>
        <row r="636">
          <cell r="A636" t="str">
            <v>CN07</v>
          </cell>
          <cell r="B636">
            <v>578</v>
          </cell>
          <cell r="C636" t="str">
            <v>Roller 3 Wheeled - 8 Ton 5 Jam /hr</v>
          </cell>
          <cell r="D636" t="str">
            <v>hari</v>
          </cell>
          <cell r="E636">
            <v>145000</v>
          </cell>
        </row>
        <row r="637">
          <cell r="A637" t="str">
            <v>CN08</v>
          </cell>
          <cell r="B637">
            <v>579</v>
          </cell>
          <cell r="C637" t="str">
            <v>Roller Pneumatic  8 - 15 Ton 5 Jam /hr</v>
          </cell>
          <cell r="D637" t="str">
            <v>hari</v>
          </cell>
          <cell r="E637">
            <v>250000</v>
          </cell>
        </row>
        <row r="638">
          <cell r="A638" t="str">
            <v>CN09</v>
          </cell>
          <cell r="B638">
            <v>580</v>
          </cell>
          <cell r="C638" t="str">
            <v>Loader Wheeled 5 Jam /hr</v>
          </cell>
          <cell r="D638" t="str">
            <v>hari</v>
          </cell>
          <cell r="E638">
            <v>350000</v>
          </cell>
        </row>
        <row r="639">
          <cell r="A639" t="str">
            <v>CN10</v>
          </cell>
          <cell r="B639">
            <v>581</v>
          </cell>
          <cell r="C639" t="str">
            <v>Sewa Kran 30 Ton</v>
          </cell>
          <cell r="D639" t="str">
            <v>hari</v>
          </cell>
          <cell r="E639">
            <v>1800000</v>
          </cell>
        </row>
        <row r="640">
          <cell r="A640" t="str">
            <v>CN11</v>
          </cell>
          <cell r="B640">
            <v>582</v>
          </cell>
          <cell r="C640" t="str">
            <v>Sewa Exavator Backhoe 5 Jam /hari</v>
          </cell>
          <cell r="D640" t="str">
            <v>hari</v>
          </cell>
          <cell r="E640">
            <v>525000</v>
          </cell>
        </row>
        <row r="641">
          <cell r="A641" t="str">
            <v>CN12</v>
          </cell>
          <cell r="B641">
            <v>583</v>
          </cell>
          <cell r="C641" t="str">
            <v>Sewa Draklint</v>
          </cell>
          <cell r="D641" t="str">
            <v>jam</v>
          </cell>
          <cell r="E641">
            <v>125000</v>
          </cell>
        </row>
        <row r="642">
          <cell r="A642" t="str">
            <v>CN13</v>
          </cell>
          <cell r="B642">
            <v>584</v>
          </cell>
          <cell r="C642" t="str">
            <v>Whell Loader</v>
          </cell>
          <cell r="D642" t="str">
            <v>jam</v>
          </cell>
          <cell r="E642">
            <v>150000</v>
          </cell>
        </row>
        <row r="643">
          <cell r="A643" t="str">
            <v>CN14</v>
          </cell>
          <cell r="B643">
            <v>585</v>
          </cell>
          <cell r="C643" t="str">
            <v>Buldozer 4 Jam /hr</v>
          </cell>
          <cell r="D643" t="str">
            <v>hari</v>
          </cell>
          <cell r="E643">
            <v>575000</v>
          </cell>
        </row>
        <row r="644">
          <cell r="A644" t="str">
            <v>CN15</v>
          </cell>
          <cell r="B644">
            <v>586</v>
          </cell>
          <cell r="C644" t="str">
            <v>Ecavator Hydr 1 m3</v>
          </cell>
          <cell r="D644" t="str">
            <v>hari</v>
          </cell>
          <cell r="E644">
            <v>550000</v>
          </cell>
        </row>
        <row r="645">
          <cell r="A645" t="str">
            <v>CN16</v>
          </cell>
          <cell r="B645">
            <v>587</v>
          </cell>
          <cell r="C645" t="str">
            <v>Backu</v>
          </cell>
          <cell r="D645" t="str">
            <v>hari</v>
          </cell>
          <cell r="E645">
            <v>85000</v>
          </cell>
        </row>
        <row r="646">
          <cell r="A646" t="str">
            <v>CN17</v>
          </cell>
          <cell r="B646">
            <v>588</v>
          </cell>
          <cell r="C646" t="str">
            <v>Motor Grader 5 Jam /hr</v>
          </cell>
          <cell r="D646" t="str">
            <v>jam</v>
          </cell>
          <cell r="E646">
            <v>525000</v>
          </cell>
        </row>
        <row r="647">
          <cell r="A647" t="str">
            <v>CN18</v>
          </cell>
          <cell r="B647">
            <v>589</v>
          </cell>
          <cell r="C647" t="str">
            <v>Pheumatic Drill Hammer 3 Jam / hr</v>
          </cell>
          <cell r="D647" t="str">
            <v>hari</v>
          </cell>
          <cell r="E647">
            <v>175000</v>
          </cell>
        </row>
        <row r="648">
          <cell r="A648" t="str">
            <v>CN19</v>
          </cell>
          <cell r="B648">
            <v>590</v>
          </cell>
          <cell r="C648" t="str">
            <v>Vibro Roller</v>
          </cell>
          <cell r="D648" t="str">
            <v>hari</v>
          </cell>
          <cell r="E648">
            <v>150000</v>
          </cell>
        </row>
        <row r="649">
          <cell r="A649" t="str">
            <v>CN20</v>
          </cell>
          <cell r="B649">
            <v>591</v>
          </cell>
          <cell r="C649" t="str">
            <v>Stone Crusher</v>
          </cell>
          <cell r="D649" t="str">
            <v>hari</v>
          </cell>
          <cell r="E649">
            <v>175000</v>
          </cell>
        </row>
        <row r="650">
          <cell r="A650" t="str">
            <v>CN21</v>
          </cell>
          <cell r="B650">
            <v>592</v>
          </cell>
          <cell r="C650" t="str">
            <v>AMP</v>
          </cell>
          <cell r="D650" t="str">
            <v>hari</v>
          </cell>
          <cell r="E650">
            <v>225000</v>
          </cell>
        </row>
        <row r="651">
          <cell r="A651" t="str">
            <v>CN22</v>
          </cell>
          <cell r="B651">
            <v>593</v>
          </cell>
          <cell r="C651" t="str">
            <v>Teractor Equament 2 Jam /hr</v>
          </cell>
          <cell r="D651" t="str">
            <v>hari</v>
          </cell>
          <cell r="E651">
            <v>75000</v>
          </cell>
        </row>
        <row r="652">
          <cell r="A652" t="str">
            <v>CN23</v>
          </cell>
          <cell r="B652">
            <v>594</v>
          </cell>
          <cell r="C652" t="str">
            <v>Screning Plent 5 Jam /hr</v>
          </cell>
          <cell r="D652" t="str">
            <v>hari</v>
          </cell>
          <cell r="E652">
            <v>300000</v>
          </cell>
        </row>
        <row r="653">
          <cell r="A653" t="str">
            <v>CN24</v>
          </cell>
          <cell r="B653">
            <v>595</v>
          </cell>
          <cell r="C653" t="str">
            <v>Asphal Finisher</v>
          </cell>
          <cell r="D653" t="str">
            <v>hari</v>
          </cell>
          <cell r="E653">
            <v>225000</v>
          </cell>
        </row>
        <row r="654">
          <cell r="A654" t="str">
            <v>CN25</v>
          </cell>
          <cell r="B654">
            <v>596</v>
          </cell>
          <cell r="C654" t="str">
            <v>Asphal Melting Kalte</v>
          </cell>
          <cell r="D654" t="str">
            <v>hari</v>
          </cell>
          <cell r="E654">
            <v>125000</v>
          </cell>
        </row>
        <row r="655">
          <cell r="A655" t="str">
            <v>CN26</v>
          </cell>
          <cell r="B655">
            <v>597</v>
          </cell>
          <cell r="C655" t="str">
            <v>Asphal Spayer</v>
          </cell>
          <cell r="D655" t="str">
            <v>hari</v>
          </cell>
          <cell r="E655">
            <v>100000</v>
          </cell>
        </row>
        <row r="656">
          <cell r="A656" t="str">
            <v>CN27</v>
          </cell>
          <cell r="B656">
            <v>598</v>
          </cell>
          <cell r="C656" t="str">
            <v>Asphal MIxing Plant</v>
          </cell>
          <cell r="D656" t="str">
            <v>hari</v>
          </cell>
          <cell r="E656">
            <v>225000</v>
          </cell>
        </row>
        <row r="657">
          <cell r="A657" t="str">
            <v>CN28</v>
          </cell>
          <cell r="B657">
            <v>599</v>
          </cell>
          <cell r="C657" t="str">
            <v>Sprayer,Self - Prop. 10001 4 Jam/hr</v>
          </cell>
          <cell r="D657" t="str">
            <v>hari</v>
          </cell>
          <cell r="E657">
            <v>250000</v>
          </cell>
        </row>
        <row r="658">
          <cell r="A658" t="str">
            <v>CN29</v>
          </cell>
          <cell r="B658">
            <v>600</v>
          </cell>
          <cell r="C658" t="str">
            <v>Tamper, Viberator Plate 3 Jam /hari</v>
          </cell>
          <cell r="D658" t="str">
            <v>hari</v>
          </cell>
          <cell r="E658">
            <v>200000</v>
          </cell>
        </row>
        <row r="659">
          <cell r="A659" t="str">
            <v>CN30</v>
          </cell>
          <cell r="B659">
            <v>601</v>
          </cell>
          <cell r="C659" t="str">
            <v>Crusher / SCR</v>
          </cell>
          <cell r="D659" t="str">
            <v>hari</v>
          </cell>
          <cell r="E659">
            <v>750000</v>
          </cell>
        </row>
        <row r="660">
          <cell r="A660" t="str">
            <v>CN31</v>
          </cell>
          <cell r="B660">
            <v>602</v>
          </cell>
          <cell r="C660" t="str">
            <v>Concrete Mixer 0.125 m3</v>
          </cell>
          <cell r="D660" t="str">
            <v>hari</v>
          </cell>
          <cell r="E660">
            <v>60000</v>
          </cell>
        </row>
        <row r="661">
          <cell r="A661" t="str">
            <v>CN32</v>
          </cell>
          <cell r="B661">
            <v>603</v>
          </cell>
          <cell r="C661" t="str">
            <v>Concrete Mixer 0.5 m3</v>
          </cell>
          <cell r="D661" t="str">
            <v>hari</v>
          </cell>
          <cell r="E661">
            <v>86000</v>
          </cell>
        </row>
        <row r="662">
          <cell r="A662" t="str">
            <v>CN33</v>
          </cell>
          <cell r="B662">
            <v>604</v>
          </cell>
          <cell r="C662" t="str">
            <v>Concrete Viberator</v>
          </cell>
          <cell r="D662" t="str">
            <v>hari</v>
          </cell>
          <cell r="E662">
            <v>60000</v>
          </cell>
        </row>
        <row r="663">
          <cell r="A663" t="str">
            <v>CN34</v>
          </cell>
          <cell r="B663">
            <v>605</v>
          </cell>
          <cell r="C663" t="str">
            <v>Pick Up</v>
          </cell>
          <cell r="D663" t="str">
            <v>hari</v>
          </cell>
          <cell r="E663">
            <v>175000</v>
          </cell>
        </row>
        <row r="665">
          <cell r="A665" t="str">
            <v>CN35</v>
          </cell>
          <cell r="B665">
            <v>606</v>
          </cell>
          <cell r="C665" t="str">
            <v>Dump Truck 3.5 Ton</v>
          </cell>
          <cell r="D665" t="str">
            <v>hari</v>
          </cell>
          <cell r="E665">
            <v>250000</v>
          </cell>
        </row>
        <row r="666">
          <cell r="A666" t="str">
            <v>CN36</v>
          </cell>
          <cell r="B666">
            <v>607</v>
          </cell>
          <cell r="C666" t="str">
            <v>Dump Truck 5 Ton 4 Jam /hr</v>
          </cell>
          <cell r="D666" t="str">
            <v>hari</v>
          </cell>
          <cell r="E666">
            <v>300000</v>
          </cell>
        </row>
        <row r="667">
          <cell r="A667" t="str">
            <v>CN37</v>
          </cell>
          <cell r="B667">
            <v>608</v>
          </cell>
          <cell r="C667" t="str">
            <v>Flatbed Truck 3.5 Ton</v>
          </cell>
          <cell r="D667" t="str">
            <v>hari</v>
          </cell>
          <cell r="E667">
            <v>240000</v>
          </cell>
        </row>
        <row r="668">
          <cell r="A668" t="str">
            <v>CN38</v>
          </cell>
          <cell r="B668">
            <v>609</v>
          </cell>
          <cell r="C668" t="str">
            <v>Truck 3/4 ( Colt Disel )</v>
          </cell>
          <cell r="D668" t="str">
            <v>hari</v>
          </cell>
          <cell r="E668">
            <v>250000</v>
          </cell>
        </row>
        <row r="669">
          <cell r="A669" t="str">
            <v>CN39</v>
          </cell>
          <cell r="B669">
            <v>610</v>
          </cell>
          <cell r="C669" t="str">
            <v>Truck Fuso</v>
          </cell>
          <cell r="D669" t="str">
            <v>hari</v>
          </cell>
          <cell r="E669">
            <v>600000</v>
          </cell>
        </row>
        <row r="670">
          <cell r="A670" t="str">
            <v>CN40</v>
          </cell>
          <cell r="B670">
            <v>611</v>
          </cell>
          <cell r="C670" t="str">
            <v>Mesin Las Listrik 18 pk  8 jam</v>
          </cell>
          <cell r="D670" t="str">
            <v>hari</v>
          </cell>
          <cell r="E670">
            <v>100000</v>
          </cell>
        </row>
        <row r="671">
          <cell r="A671" t="str">
            <v>CN41</v>
          </cell>
          <cell r="B671">
            <v>612</v>
          </cell>
          <cell r="C671" t="str">
            <v>Mesin Pompa Air  3 "</v>
          </cell>
          <cell r="D671" t="str">
            <v>hari</v>
          </cell>
          <cell r="E671">
            <v>75000</v>
          </cell>
        </row>
        <row r="672">
          <cell r="A672" t="str">
            <v>CN42</v>
          </cell>
          <cell r="B672">
            <v>613</v>
          </cell>
          <cell r="C672" t="str">
            <v>Stamper 8 Jam</v>
          </cell>
          <cell r="D672" t="str">
            <v>hari</v>
          </cell>
          <cell r="E672">
            <v>80000</v>
          </cell>
        </row>
        <row r="673">
          <cell r="A673" t="str">
            <v>CN43</v>
          </cell>
          <cell r="B673">
            <v>614</v>
          </cell>
          <cell r="C673" t="str">
            <v>Compresor Air</v>
          </cell>
          <cell r="D673" t="str">
            <v>hari</v>
          </cell>
          <cell r="E673">
            <v>75000</v>
          </cell>
        </row>
        <row r="674">
          <cell r="A674" t="str">
            <v>CN44</v>
          </cell>
          <cell r="B674">
            <v>615</v>
          </cell>
          <cell r="C674" t="str">
            <v>Pump Water ( 5 cm ) 30 m3 / hari</v>
          </cell>
          <cell r="D674" t="str">
            <v>hari</v>
          </cell>
          <cell r="E674">
            <v>50000</v>
          </cell>
        </row>
        <row r="675">
          <cell r="A675" t="str">
            <v>CN45</v>
          </cell>
          <cell r="B675">
            <v>616</v>
          </cell>
          <cell r="C675" t="str">
            <v>Trailler, Towed 1 Ton 3 Jam/hr</v>
          </cell>
          <cell r="D675" t="str">
            <v>hari</v>
          </cell>
          <cell r="E675">
            <v>50000</v>
          </cell>
        </row>
        <row r="676">
          <cell r="A676" t="str">
            <v>CN46</v>
          </cell>
          <cell r="B676">
            <v>617</v>
          </cell>
          <cell r="C676" t="str">
            <v>Water Tank Truck 2 Jam/hr</v>
          </cell>
          <cell r="D676" t="str">
            <v>hari</v>
          </cell>
          <cell r="E676">
            <v>150000</v>
          </cell>
        </row>
        <row r="678">
          <cell r="C678" t="str">
            <v>X. BAHAN BAKAR DAN PELUMAS</v>
          </cell>
        </row>
        <row r="679">
          <cell r="A679" t="str">
            <v>CP01</v>
          </cell>
          <cell r="B679">
            <v>618</v>
          </cell>
          <cell r="C679" t="str">
            <v>Minyak Tanah</v>
          </cell>
          <cell r="D679" t="str">
            <v>lt</v>
          </cell>
          <cell r="E679">
            <v>850</v>
          </cell>
        </row>
        <row r="680">
          <cell r="A680" t="str">
            <v>CP02</v>
          </cell>
          <cell r="B680">
            <v>619</v>
          </cell>
          <cell r="C680" t="str">
            <v>Kayu Bakar Dari Kayu  Karet</v>
          </cell>
          <cell r="D680" t="str">
            <v>m³</v>
          </cell>
          <cell r="E680">
            <v>49500</v>
          </cell>
        </row>
        <row r="681">
          <cell r="A681" t="str">
            <v>CP03</v>
          </cell>
          <cell r="B681">
            <v>620</v>
          </cell>
          <cell r="C681" t="str">
            <v>Bahan Bakar Residu</v>
          </cell>
          <cell r="D681" t="str">
            <v>lt</v>
          </cell>
          <cell r="E681">
            <v>500</v>
          </cell>
        </row>
        <row r="682">
          <cell r="A682" t="str">
            <v>CP04</v>
          </cell>
          <cell r="B682">
            <v>621</v>
          </cell>
          <cell r="C682" t="str">
            <v>Minyak Solar</v>
          </cell>
          <cell r="D682" t="str">
            <v>lt</v>
          </cell>
          <cell r="E682">
            <v>1650</v>
          </cell>
        </row>
        <row r="683">
          <cell r="A683" t="str">
            <v>CP05</v>
          </cell>
          <cell r="B683">
            <v>622</v>
          </cell>
          <cell r="C683" t="str">
            <v>Bensin Premium</v>
          </cell>
          <cell r="D683" t="str">
            <v>lt</v>
          </cell>
          <cell r="E683">
            <v>1810</v>
          </cell>
        </row>
        <row r="684">
          <cell r="A684" t="str">
            <v>CP06</v>
          </cell>
          <cell r="B684">
            <v>623</v>
          </cell>
          <cell r="C684" t="str">
            <v>Plus Oil</v>
          </cell>
          <cell r="D684" t="str">
            <v>lt</v>
          </cell>
          <cell r="E684">
            <v>800</v>
          </cell>
        </row>
        <row r="685">
          <cell r="A685" t="str">
            <v>CP07</v>
          </cell>
          <cell r="B685">
            <v>624</v>
          </cell>
          <cell r="C685" t="str">
            <v>Oli Mesran 40 SAE</v>
          </cell>
          <cell r="D685" t="str">
            <v>lt</v>
          </cell>
          <cell r="E685">
            <v>16000</v>
          </cell>
        </row>
        <row r="686">
          <cell r="A686" t="str">
            <v>CP08</v>
          </cell>
          <cell r="B686">
            <v>625</v>
          </cell>
          <cell r="C686" t="str">
            <v>Elpiji / botol</v>
          </cell>
          <cell r="D686" t="str">
            <v>15 kg</v>
          </cell>
          <cell r="E686">
            <v>35000</v>
          </cell>
        </row>
        <row r="687">
          <cell r="A687" t="str">
            <v>CP09</v>
          </cell>
          <cell r="B687">
            <v>626</v>
          </cell>
          <cell r="C687" t="str">
            <v>Asitilin / botol</v>
          </cell>
          <cell r="D687" t="str">
            <v>15.1 kg</v>
          </cell>
          <cell r="E687">
            <v>51000</v>
          </cell>
        </row>
        <row r="688">
          <cell r="A688" t="str">
            <v>CP10</v>
          </cell>
          <cell r="B688">
            <v>627</v>
          </cell>
          <cell r="C688" t="str">
            <v>Angin ( 02 ) / botol</v>
          </cell>
          <cell r="D688" t="str">
            <v>btl</v>
          </cell>
          <cell r="E688">
            <v>32500</v>
          </cell>
        </row>
        <row r="689">
          <cell r="A689" t="str">
            <v>CP11</v>
          </cell>
          <cell r="B689">
            <v>628</v>
          </cell>
          <cell r="C689" t="str">
            <v>Kawat Las Listrik</v>
          </cell>
          <cell r="D689" t="str">
            <v>kg</v>
          </cell>
          <cell r="E689">
            <v>10000</v>
          </cell>
        </row>
        <row r="690">
          <cell r="A690" t="str">
            <v>CP12</v>
          </cell>
          <cell r="B690">
            <v>629</v>
          </cell>
          <cell r="C690" t="str">
            <v>Karbit</v>
          </cell>
          <cell r="D690" t="str">
            <v>kg</v>
          </cell>
          <cell r="E690">
            <v>5000</v>
          </cell>
        </row>
        <row r="693">
          <cell r="A693" t="str">
            <v>ZZ99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AHAN"/>
      <sheetName val="UPAH"/>
      <sheetName val="ALS-PERSIAPAN"/>
      <sheetName val="RAB-PERSIAPAN.UMUM"/>
    </sheetNames>
    <sheetDataSet>
      <sheetData sheetId="0" refreshError="1"/>
      <sheetData sheetId="1" refreshError="1">
        <row r="13">
          <cell r="F13">
            <v>185000</v>
          </cell>
        </row>
        <row r="22">
          <cell r="F22">
            <v>425</v>
          </cell>
        </row>
        <row r="29">
          <cell r="F29">
            <v>55000</v>
          </cell>
        </row>
        <row r="45">
          <cell r="F45">
            <v>12000</v>
          </cell>
        </row>
        <row r="96">
          <cell r="F96">
            <v>1900000</v>
          </cell>
        </row>
        <row r="105">
          <cell r="F105">
            <v>34454</v>
          </cell>
        </row>
      </sheetData>
      <sheetData sheetId="2" refreshError="1">
        <row r="27">
          <cell r="F27">
            <v>108296</v>
          </cell>
        </row>
        <row r="36">
          <cell r="F36">
            <v>83145</v>
          </cell>
        </row>
      </sheetData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n"/>
      <sheetName val="Harsat"/>
      <sheetName val="An_pdk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100 %"/>
      <sheetName val="LAM.PRESTASI"/>
      <sheetName val="NEGOSIASI"/>
      <sheetName val="REKAP EV. PENAWARAN"/>
      <sheetName val="ADM PENAWARAN"/>
      <sheetName val="Koreksi-Arit"/>
      <sheetName val="EV. TEKNIK PENAWARAN"/>
      <sheetName val="ANALISA-OE"/>
      <sheetName val="BOQ"/>
      <sheetName val="O E"/>
      <sheetName val="E E"/>
      <sheetName val="Harga Timpang"/>
      <sheetName val="Backhoe Timbunan"/>
      <sheetName val="Dump Trock"/>
      <sheetName val="ANALISA-EE"/>
      <sheetName val="Rp jam Backhoe"/>
      <sheetName val="Rp jam DT"/>
      <sheetName val="HARGA"/>
      <sheetName val="Bachoe Galian Drainase"/>
      <sheetName val="HARGA BOQ"/>
      <sheetName val="ANALISA BO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7">
          <cell r="D17">
            <v>92500</v>
          </cell>
        </row>
        <row r="19">
          <cell r="D19">
            <v>150500</v>
          </cell>
        </row>
        <row r="22">
          <cell r="D22">
            <v>89000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"/>
      <sheetName val="HPS"/>
      <sheetName val="rekapitulasi....."/>
      <sheetName val="rekapitulasi"/>
      <sheetName val="wudhu-hlmn"/>
      <sheetName val="persiapan"/>
      <sheetName val="makan"/>
      <sheetName val="asputera"/>
      <sheetName val="asputeri"/>
      <sheetName val="messdosen"/>
      <sheetName val="kelas"/>
      <sheetName val="administrasi"/>
      <sheetName val="rubiono"/>
      <sheetName val="Data"/>
      <sheetName val="rekapitulasi_____"/>
      <sheetName val="rekap"/>
      <sheetName val="Rab.str"/>
      <sheetName val="Ars"/>
      <sheetName val="Rkp.me"/>
      <sheetName val="luasan"/>
      <sheetName val="RAB ME"/>
      <sheetName val="Bgn Pnj"/>
      <sheetName val="Sdev"/>
      <sheetName val="04.RAB LAN (2)"/>
      <sheetName val="UPAH"/>
      <sheetName val="BAHAN"/>
      <sheetName val="edo"/>
      <sheetName val="it.str"/>
      <sheetName val="itung.ars"/>
      <sheetName val="pt.jdl"/>
      <sheetName val="Rekap.str"/>
      <sheetName val="Rab&amp;pcg"/>
      <sheetName val="Rab&amp;spl"/>
      <sheetName val="Upah.BBangunan.Skdau"/>
      <sheetName val="Sheet1"/>
      <sheetName val="Sheet2"/>
      <sheetName val="Sheet3"/>
      <sheetName val="Daftar Harga"/>
      <sheetName val="Daftar Upah"/>
      <sheetName val="B.T"/>
      <sheetName val="SITE-E"/>
      <sheetName val="Pendahuluan"/>
      <sheetName val="Anls"/>
      <sheetName val="ES-aLL"/>
      <sheetName val="DAF-2"/>
      <sheetName val="Anl"/>
    </sheetNames>
    <sheetDataSet>
      <sheetData sheetId="0" refreshError="1">
        <row r="22">
          <cell r="F22">
            <v>0.4</v>
          </cell>
        </row>
        <row r="23">
          <cell r="F23">
            <v>185663</v>
          </cell>
        </row>
        <row r="34">
          <cell r="F34">
            <v>18500</v>
          </cell>
        </row>
        <row r="40">
          <cell r="F40">
            <v>1500</v>
          </cell>
        </row>
        <row r="45">
          <cell r="F45">
            <v>5.4199999999999998E-2</v>
          </cell>
        </row>
        <row r="46">
          <cell r="F46">
            <v>2.7000000000000001E-3</v>
          </cell>
        </row>
        <row r="70">
          <cell r="F70">
            <v>36500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rekap"/>
      <sheetName val="rabbpt2"/>
      <sheetName val="MOS"/>
      <sheetName val="analis upah"/>
      <sheetName val="DAFTAR SATUPAH"/>
      <sheetName val="daftarsatalat"/>
      <sheetName val="Daftar satbahan"/>
      <sheetName val="KOEF"/>
      <sheetName val="Analisa"/>
      <sheetName val="METODE"/>
      <sheetName val="Sheet1"/>
      <sheetName val="Harsat Pe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3">
          <cell r="A23" t="str">
            <v xml:space="preserve"> Wakil Direktur </v>
          </cell>
        </row>
        <row r="24">
          <cell r="A24" t="str">
            <v>Penawar,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H  (1)"/>
      <sheetName val="TIME  (1)"/>
      <sheetName val="MP (1)"/>
      <sheetName val="NT-PMLT (1)"/>
      <sheetName val="SPH  (3)"/>
      <sheetName val="Rencn Sepanjangjaya VI"/>
      <sheetName val="TIME  (3)"/>
      <sheetName val="MP (3)"/>
      <sheetName val="SPH  (4)"/>
      <sheetName val="Jatikramat VI"/>
      <sheetName val="TIME  (4)"/>
      <sheetName val="MP (4)"/>
      <sheetName val="SPH  (5)"/>
      <sheetName val="Perwira V"/>
      <sheetName val="TIME  (5)"/>
      <sheetName val="MP (5)"/>
      <sheetName val="SPH  (6)"/>
      <sheetName val="Lanjutan Jatiasih V"/>
      <sheetName val="TIME  (6)"/>
      <sheetName val="MP (6)"/>
      <sheetName val="SPH  (7)"/>
      <sheetName val="Jtrhy 5 lanjt"/>
      <sheetName val="TIME  (7)"/>
      <sheetName val="MP (7)"/>
      <sheetName val="SPH  (8)"/>
      <sheetName val="Cimuning III"/>
      <sheetName val="TIME  (8)"/>
      <sheetName val="MP (8)"/>
      <sheetName val="JEDAH1"/>
      <sheetName val="REKAP"/>
      <sheetName val="PERSIAPAN"/>
      <sheetName val="rab-str-TAHAP.1-PC"/>
      <sheetName val="UPAH-2"/>
      <sheetName val="HARGA UPAH"/>
      <sheetName val="BAHAN-2"/>
      <sheetName val="HARGA BAHAN BAKU"/>
      <sheetName val="ALS-PERSIAPAN"/>
      <sheetName val="A. Persiapan"/>
      <sheetName val="B. Tanah"/>
      <sheetName val="ALS-STR-GD1"/>
      <sheetName val="C. Pondasi"/>
      <sheetName val="D. Dinding"/>
      <sheetName val="E. Plesteran"/>
      <sheetName val="F. Kayu"/>
      <sheetName val="G. Beton"/>
      <sheetName val="H. Genteng"/>
      <sheetName val="I. Plafond"/>
      <sheetName val="J. Sanitasi"/>
      <sheetName val="K. Besi"/>
      <sheetName val="M. Lantai"/>
      <sheetName val="L. Kunci-kaca"/>
      <sheetName val="N. Cat"/>
      <sheetName val="O. Listrik"/>
      <sheetName val="Tulangan"/>
      <sheetName val="SDN 6LKL TINGK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>
        <row r="83">
          <cell r="R83">
            <v>22689912635.981586</v>
          </cell>
        </row>
      </sheetData>
      <sheetData sheetId="32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H_Satuan1"/>
      <sheetName val="Jam_Alat"/>
      <sheetName val="Vol_Lining"/>
      <sheetName val="Vol_K_225"/>
      <sheetName val="harsat"/>
      <sheetName val="Bill 5 Summary"/>
      <sheetName val="Analisa &amp; Upah"/>
      <sheetName val="Bill 2_4_"/>
      <sheetName val="Daftar Harga"/>
      <sheetName val="Daftar Upah"/>
      <sheetName val="ANALISA GRS TENGAH"/>
      <sheetName val="Daf 1"/>
      <sheetName val="villa"/>
      <sheetName val="Anl"/>
      <sheetName val="AHSbj"/>
      <sheetName val="ESCON"/>
      <sheetName val="sub"/>
      <sheetName val="BQ-IABK"/>
      <sheetName val="FINISHING"/>
      <sheetName val="anal"/>
      <sheetName val="FORM X COST"/>
      <sheetName val="A"/>
      <sheetName val="351BQMCN"/>
      <sheetName val="D.BOARD LAMA"/>
      <sheetName val="DAF-BAHAN"/>
      <sheetName val="DAF-UPAH"/>
      <sheetName val="ANALISA"/>
      <sheetName val="HARSAT BAHAN"/>
      <sheetName val="Bill 4 Summary"/>
      <sheetName val="Bill 3 Summary"/>
      <sheetName val="Hrg Bhn"/>
      <sheetName val="RAB Arsitek"/>
      <sheetName val="Bill_Qua"/>
      <sheetName val="Bill 2 Summary"/>
      <sheetName val="bilangan"/>
      <sheetName val="Data"/>
      <sheetName val="I-ME"/>
      <sheetName val="Bank"/>
      <sheetName val="Bunga"/>
      <sheetName val="BAHAN"/>
      <sheetName val="Mark-up"/>
      <sheetName val="Analisa Upah &amp; Bahan Plum"/>
      <sheetName val="Marshal"/>
      <sheetName val="MON_OH"/>
      <sheetName val="Har_mat"/>
      <sheetName val="BQ ME"/>
      <sheetName val="struktur tdk dipakai"/>
      <sheetName val="Analisa Harga"/>
      <sheetName val="MAP"/>
      <sheetName val="Agregat Halus &amp; Kasar"/>
      <sheetName val="Daf Harga"/>
      <sheetName val="An_ Harga"/>
      <sheetName val="Upah &amp; Bahan"/>
      <sheetName val="MAPDC"/>
      <sheetName val="ALUMUNIUM"/>
      <sheetName val="Bill 2.4."/>
      <sheetName val="B.T"/>
      <sheetName val="Summary"/>
      <sheetName val="Analisa HSP"/>
      <sheetName val="Cover"/>
      <sheetName val="harga bahan"/>
      <sheetName val="harga upah"/>
      <sheetName val="Als Struk"/>
      <sheetName val="Utilitas"/>
      <sheetName val="BQ"/>
      <sheetName val="hsp-STR-ARS"/>
      <sheetName val="As"/>
      <sheetName val="Mob"/>
      <sheetName val="HARGA MATERIAL"/>
      <sheetName val="Cash Flow bulanan"/>
      <sheetName val="Cover Daf-2"/>
      <sheetName val="Div2"/>
      <sheetName val="D.1.7"/>
      <sheetName val="D.2.3"/>
      <sheetName val="KET"/>
      <sheetName val="Subkon"/>
      <sheetName val="Equip"/>
      <sheetName val="Material"/>
      <sheetName val="HARGA ALAT"/>
      <sheetName val="ANHAR"/>
      <sheetName val="D.1.5"/>
      <sheetName val="D.2.2"/>
      <sheetName val="Unit Rate"/>
      <sheetName val="F 3-8"/>
      <sheetName val="Harsat Upah"/>
      <sheetName val="Harsat Pekerjaan"/>
      <sheetName val="61004"/>
      <sheetName val="Analisa _ Upah"/>
      <sheetName val="AC_C"/>
      <sheetName val="GD 14"/>
      <sheetName val="BQ-E20-02(Rp)"/>
      <sheetName val="K725"/>
      <sheetName val="L4"/>
      <sheetName val="K33H"/>
      <sheetName val="K621"/>
      <sheetName val="K819"/>
      <sheetName val="K331"/>
      <sheetName val="ALAT"/>
      <sheetName val="ANHSSat"/>
      <sheetName val="Sat Bahan"/>
      <sheetName val="Sat Alat"/>
      <sheetName val="Sat Upah"/>
      <sheetName val="Upah dan Bahan"/>
      <sheetName val="5-Digit"/>
      <sheetName val="Analisa 2"/>
      <sheetName val="HSD"/>
      <sheetName val="ref"/>
      <sheetName val="Sheet1"/>
      <sheetName val="PRD 01-7"/>
      <sheetName val="PRD 01-8"/>
      <sheetName val="PRD 01-11"/>
      <sheetName val="DCost-4"/>
      <sheetName val="PRD 01-10"/>
      <sheetName val=" Harsat Baru"/>
      <sheetName val="Rab Struktur"/>
      <sheetName val="UPAH"/>
      <sheetName val="perhitungan indeks"/>
      <sheetName val="RL-01"/>
      <sheetName val="daf-3(OK)"/>
      <sheetName val="daf-7(OK)"/>
      <sheetName val="AC"/>
      <sheetName val="Perhit.Alat"/>
      <sheetName val="rab-str.Adm"/>
      <sheetName val="Economic Assumptions"/>
      <sheetName val="SORT"/>
      <sheetName val="EE-PROP"/>
      <sheetName val="slab"/>
      <sheetName val="Urai _Resap pengikat"/>
      <sheetName val="#REF!"/>
      <sheetName val="arab"/>
      <sheetName val="HrgUpahBahan"/>
      <sheetName val="Basic"/>
      <sheetName val="black_out"/>
      <sheetName val="610.07A"/>
      <sheetName val="data Masjid Ksrn"/>
      <sheetName val="RAB Interior"/>
      <sheetName val="BAU"/>
      <sheetName val="Analisa SNI"/>
      <sheetName val="ANALISA PEK.UMUM"/>
      <sheetName val="Perhitungan Besi"/>
      <sheetName val="BasicPrice"/>
      <sheetName val="H_Satuan2"/>
      <sheetName val="Jam_Alat1"/>
      <sheetName val="Vol_Lining1"/>
      <sheetName val="Vol_K_2251"/>
      <sheetName val="SCHEDULE"/>
      <sheetName val="Database"/>
      <sheetName val="Hardas"/>
      <sheetName val="alm"/>
      <sheetName val="Dashboard"/>
      <sheetName val="Data Ktr Bupati Tapsel"/>
      <sheetName val="Anl.Sipil"/>
      <sheetName val="3.Mob"/>
      <sheetName val="BHN"/>
      <sheetName val="hs_str"/>
      <sheetName val="UBA"/>
      <sheetName val="Schedulle(S-curve)Break"/>
      <sheetName val="Input"/>
      <sheetName val="BQ "/>
      <sheetName val="HB "/>
      <sheetName val="har-sat"/>
      <sheetName val="DHS"/>
      <sheetName val="Bangunan Utama"/>
      <sheetName val="Analisa Gabungan"/>
      <sheetName val="SITE-E"/>
      <sheetName val="DETAIL"/>
      <sheetName val="BOW"/>
      <sheetName val="BOQ1"/>
      <sheetName val="Bill of Qty"/>
      <sheetName val="Bill rekap"/>
      <sheetName val="4"/>
      <sheetName val="DAF-2"/>
      <sheetName val="Fins-Beng&amp;Fas"/>
      <sheetName val="Kabel"/>
      <sheetName val="I-KAMAR"/>
      <sheetName val="RAP"/>
      <sheetName val="Pipa 200"/>
      <sheetName val="Daft.Kuantitas"/>
      <sheetName val="SEX"/>
      <sheetName val="extern"/>
      <sheetName val="9-1차이내역"/>
      <sheetName val="ANALISA ALAT BERAT"/>
      <sheetName val="Ana"/>
      <sheetName val="HL"/>
      <sheetName val="MASTER"/>
      <sheetName val="BIALANG"/>
      <sheetName val="MENU"/>
      <sheetName val="Rupa2"/>
      <sheetName val="N-AC"/>
      <sheetName val="Harga Satuan"/>
      <sheetName val="Harga Dasar"/>
      <sheetName val="HARDAS PERKIM 2"/>
      <sheetName val="RPP01 6"/>
      <sheetName val="pricelist"/>
      <sheetName val="UPAH BAHAN ARST"/>
      <sheetName val="6106"/>
      <sheetName val="met bab3"/>
      <sheetName val="anal bab8"/>
      <sheetName val="SPEC"/>
      <sheetName val="DAF_1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Analisa Quarry"/>
      <sheetName val="Peralatan"/>
      <sheetName val="Informasi"/>
      <sheetName val="boq"/>
      <sheetName val="REKAP ANALISA SESUAI PU"/>
      <sheetName val="ANALISA STRUKTUR "/>
      <sheetName val="REKAP ANALISA TO PRINT"/>
      <sheetName val="Fill this out first..."/>
      <sheetName val="TOT_RAP"/>
      <sheetName val="R A B"/>
      <sheetName val="TE TS FA LAN MATV"/>
      <sheetName val="BAG-2"/>
      <sheetName val="D.BOARD"/>
      <sheetName val="hsp_STR_ARS"/>
      <sheetName val="ANS STR"/>
      <sheetName val="HARGA BAHAN UPAH"/>
      <sheetName val="Analisa Harga Satuan"/>
      <sheetName val="Hit Vol Str Jambi"/>
      <sheetName val="CH"/>
      <sheetName val="billed"/>
      <sheetName val="COST TOGO"/>
      <sheetName val="report"/>
      <sheetName val="antisipasi"/>
      <sheetName val="bhn,upah,alat"/>
      <sheetName val="Ans Kom Precast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Analisa STR"/>
      <sheetName val="KOEF"/>
      <sheetName val="O&amp;O-Alat"/>
      <sheetName val="MAT"/>
      <sheetName val="UP"/>
      <sheetName val="POL"/>
      <sheetName val="BILL 1"/>
      <sheetName val="HSATUAN"/>
      <sheetName val="Hrg Bhn (2)"/>
      <sheetName val="ANALISA SM"/>
      <sheetName val="RAB_DURI"/>
      <sheetName val="Alat &amp; Bahan"/>
      <sheetName val="TJ1Q47"/>
      <sheetName val="Sch"/>
      <sheetName val="Rekap Direct Cost"/>
      <sheetName val="Analisa 021"/>
      <sheetName val="MAPP"/>
      <sheetName val="4-MVAC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 R A B"/>
      <sheetName val="H.SAT"/>
      <sheetName val="II.1 STR GED A"/>
      <sheetName val="PANELKAST"/>
      <sheetName val="BAG_2"/>
      <sheetName val="Rekap Anal"/>
      <sheetName val="B.as"/>
      <sheetName val="penawaran baja"/>
      <sheetName val="Pos 4-1"/>
      <sheetName val="MADC"/>
      <sheetName val="PRY01-1"/>
      <sheetName val="PRY02"/>
      <sheetName val="REKAP A BESAR"/>
      <sheetName val="ANALISA SNI'07(ubh bgsting)"/>
      <sheetName val="Anal-2"/>
      <sheetName val="ANPRO"/>
      <sheetName val="Sum"/>
      <sheetName val="L_O&amp;O"/>
      <sheetName val="daf harga (reil)"/>
      <sheetName val=" Biaya alat jam (reil)"/>
      <sheetName val="Anal-Grout!Back!Water"/>
      <sheetName val=" Biaya alat jam"/>
      <sheetName val="AHSP"/>
      <sheetName val="ALAT-1"/>
      <sheetName val="H Sat Jembatan"/>
      <sheetName val="Upah&amp;Bahan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Grading Tahap 1"/>
      <sheetName val="SUMBER DAYA"/>
      <sheetName val="Bor Pile"/>
      <sheetName val="Based KV, palembang &amp; KJI"/>
      <sheetName val="BINA GRAFINDO"/>
      <sheetName val="BINA MITRA "/>
      <sheetName val="DAOUD MATULA"/>
      <sheetName val="MAHRUM NISA"/>
      <sheetName val="PURWANTO"/>
      <sheetName val="RISMAN"/>
      <sheetName val="RUDI SAIFIN"/>
      <sheetName val="SUCOFINDO"/>
      <sheetName val="DCF SD JUNI 04"/>
      <sheetName val="alok_bunga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BL"/>
      <sheetName val="an-satuan"/>
      <sheetName val="RAB"/>
      <sheetName val="DAF-1"/>
      <sheetName val="HS"/>
      <sheetName val="PRELI-CAP"/>
      <sheetName val="DAPRO"/>
      <sheetName val="SBDY"/>
      <sheetName val="D-3"/>
      <sheetName val="2. MVAC R1"/>
      <sheetName val="Unit"/>
      <sheetName val="Mat.Elk"/>
      <sheetName val="Mat.Mek"/>
      <sheetName val="AHS Isolasi"/>
      <sheetName val="ahsAC"/>
      <sheetName val="Duct"/>
      <sheetName val="AHS"/>
      <sheetName val="OHD"/>
      <sheetName val="An_pdkg"/>
      <sheetName val="Analysis2"/>
      <sheetName val="Analysis"/>
      <sheetName val="struktur"/>
      <sheetName val="Str BT"/>
      <sheetName val="Manpower"/>
      <sheetName val="Equipt,Tools&amp;Cons"/>
      <sheetName val="PI"/>
      <sheetName val="Accept. Letter"/>
      <sheetName val="DIV.1"/>
      <sheetName val="Calcu 02"/>
      <sheetName val="inter"/>
      <sheetName val="An H.Sat Pek.Ut"/>
      <sheetName val="Rekapitulasi"/>
      <sheetName val="01A- RAB"/>
      <sheetName val="Harga Satuan (T.P.)"/>
      <sheetName val="Analisa HSP (T.P.)"/>
      <sheetName val="DATA1"/>
      <sheetName val="div-2"/>
      <sheetName val="STR PODIUM"/>
      <sheetName val="STR PODIUM (2)"/>
      <sheetName val="REKAP STR"/>
      <sheetName val="REKAP ME CSPL"/>
      <sheetName val="Faktor"/>
      <sheetName val="IDLE ALAT"/>
      <sheetName val="SAP"/>
      <sheetName val="BREAKER"/>
      <sheetName val="Ana PasBatu 7.4"/>
      <sheetName val="D7(1)"/>
      <sheetName val="Kode"/>
      <sheetName val="Hst_mat"/>
      <sheetName val="ARSITEKTUR"/>
      <sheetName val="대비표"/>
      <sheetName val="RAB ME"/>
      <sheetName val="sheet 2"/>
      <sheetName val="hrg-dsr"/>
      <sheetName val="keb-BHN"/>
      <sheetName val="TSS"/>
      <sheetName val="sai"/>
      <sheetName val="PDP"/>
      <sheetName val="RPP01-1"/>
      <sheetName val="RAB AR&amp;STR"/>
      <sheetName val="Sat. Pek."/>
      <sheetName val="Sheet15"/>
      <sheetName val="IPA1"/>
      <sheetName val="uph"/>
      <sheetName val="WAYANG"/>
      <sheetName val="DB"/>
      <sheetName val="An Struktur"/>
      <sheetName val="Unit Rate (2)"/>
      <sheetName val="beton"/>
      <sheetName val="CashFlow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Rek"/>
      <sheetName val="ALATBERAT"/>
      <sheetName val="tabel berat"/>
      <sheetName val="BBM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NALISA-STD-BEKASI"/>
    </sheetNames>
    <sheetDataSet>
      <sheetData sheetId="0"/>
      <sheetData sheetId="1"/>
      <sheetData sheetId="2"/>
      <sheetData sheetId="3"/>
      <sheetData sheetId="4"/>
      <sheetData sheetId="5">
        <row r="30">
          <cell r="I30">
            <v>43725</v>
          </cell>
        </row>
        <row r="50">
          <cell r="I50">
            <v>19140</v>
          </cell>
        </row>
        <row r="85">
          <cell r="I85">
            <v>281490</v>
          </cell>
        </row>
      </sheetData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ALS-rekap"/>
      <sheetName val="BAHAN"/>
      <sheetName val="BAHAN M&amp;E"/>
      <sheetName val="UPAH"/>
      <sheetName val="SEWA ALAT"/>
      <sheetName val="SEWAT ALAT-1"/>
      <sheetName val="A.ALS-PERSIAPAN Standar"/>
      <sheetName val="A.1.ALS-PERSIAPAN Non Standar"/>
      <sheetName val="B.ALS-TANAH &amp;URG"/>
      <sheetName val="B.1ALS-TANAH Non Standar"/>
      <sheetName val="C.ALS-STR-PDS"/>
      <sheetName val="C.1 ALS-PDS Non Standar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4.Kunci ex. Griff"/>
      <sheetName val="L.ALS-KACA"/>
      <sheetName val="N.ALS-CAT"/>
      <sheetName val="O.ALS.BONGKARAN"/>
      <sheetName val="F&amp;K.ALS-KUSN"/>
      <sheetName val="P.ALS.JL Non Standar"/>
      <sheetName val="Q.ALS-saluran+BK"/>
      <sheetName val="R.ALS-plambing"/>
      <sheetName val="S.ALS-elek"/>
      <sheetName val="als-perancah"/>
      <sheetName val="Tanaman"/>
      <sheetName val="analisa GRC"/>
    </sheetNames>
    <sheetDataSet>
      <sheetData sheetId="0"/>
      <sheetData sheetId="1"/>
      <sheetData sheetId="2"/>
      <sheetData sheetId="3">
        <row r="9">
          <cell r="G9">
            <v>193000</v>
          </cell>
        </row>
        <row r="13">
          <cell r="G13">
            <v>113000</v>
          </cell>
        </row>
        <row r="14">
          <cell r="G14">
            <v>195000</v>
          </cell>
        </row>
        <row r="15">
          <cell r="G15">
            <v>212000</v>
          </cell>
        </row>
        <row r="16">
          <cell r="G16">
            <v>181500</v>
          </cell>
        </row>
        <row r="17">
          <cell r="G17">
            <v>155000</v>
          </cell>
        </row>
        <row r="18">
          <cell r="G18">
            <v>113000</v>
          </cell>
        </row>
        <row r="24">
          <cell r="G24">
            <v>7150</v>
          </cell>
        </row>
        <row r="25">
          <cell r="G25">
            <v>6600</v>
          </cell>
        </row>
        <row r="26">
          <cell r="G26">
            <v>5900</v>
          </cell>
        </row>
        <row r="27">
          <cell r="G27">
            <v>4500</v>
          </cell>
        </row>
        <row r="28">
          <cell r="G28">
            <v>7500</v>
          </cell>
        </row>
        <row r="29">
          <cell r="G29">
            <v>8750</v>
          </cell>
        </row>
        <row r="30">
          <cell r="G30">
            <v>12500</v>
          </cell>
        </row>
        <row r="31">
          <cell r="G31">
            <v>15000</v>
          </cell>
        </row>
        <row r="32">
          <cell r="G32">
            <v>2250</v>
          </cell>
        </row>
        <row r="33">
          <cell r="G33">
            <v>22500</v>
          </cell>
        </row>
        <row r="35">
          <cell r="G35">
            <v>15700</v>
          </cell>
        </row>
        <row r="37">
          <cell r="G37">
            <v>111250</v>
          </cell>
        </row>
        <row r="40">
          <cell r="G40">
            <v>4750</v>
          </cell>
        </row>
        <row r="41">
          <cell r="G41">
            <v>13000</v>
          </cell>
        </row>
        <row r="56">
          <cell r="G56">
            <v>1015000</v>
          </cell>
        </row>
        <row r="57">
          <cell r="G57">
            <v>1052500</v>
          </cell>
        </row>
        <row r="60">
          <cell r="G60">
            <v>80000</v>
          </cell>
        </row>
        <row r="61">
          <cell r="G61">
            <v>25000</v>
          </cell>
        </row>
        <row r="84">
          <cell r="G84">
            <v>13570</v>
          </cell>
        </row>
        <row r="85">
          <cell r="G85">
            <v>13570</v>
          </cell>
        </row>
        <row r="86">
          <cell r="G86">
            <v>12000</v>
          </cell>
        </row>
        <row r="88">
          <cell r="G88">
            <v>12500</v>
          </cell>
        </row>
        <row r="89">
          <cell r="G89">
            <v>25000</v>
          </cell>
        </row>
        <row r="90">
          <cell r="G90">
            <v>35000</v>
          </cell>
        </row>
        <row r="97">
          <cell r="G97">
            <v>13450</v>
          </cell>
        </row>
        <row r="98">
          <cell r="G98">
            <v>13450</v>
          </cell>
        </row>
        <row r="99">
          <cell r="G99">
            <v>13450</v>
          </cell>
        </row>
        <row r="100">
          <cell r="G100">
            <v>13450</v>
          </cell>
        </row>
        <row r="101">
          <cell r="G101">
            <v>13450</v>
          </cell>
        </row>
        <row r="102">
          <cell r="G102">
            <v>13450</v>
          </cell>
        </row>
        <row r="103">
          <cell r="G103">
            <v>108625.00000000001</v>
          </cell>
        </row>
        <row r="104">
          <cell r="G104">
            <v>66000</v>
          </cell>
        </row>
        <row r="105">
          <cell r="G105">
            <v>77550</v>
          </cell>
        </row>
        <row r="109">
          <cell r="G109">
            <v>27500.000000000004</v>
          </cell>
        </row>
        <row r="110">
          <cell r="G110">
            <v>18120</v>
          </cell>
        </row>
        <row r="111">
          <cell r="G111">
            <v>13920</v>
          </cell>
        </row>
        <row r="113">
          <cell r="G113">
            <v>21889</v>
          </cell>
        </row>
        <row r="122">
          <cell r="G122">
            <v>23150</v>
          </cell>
        </row>
        <row r="160">
          <cell r="G160">
            <v>65000000</v>
          </cell>
        </row>
        <row r="166">
          <cell r="G166">
            <v>8198300</v>
          </cell>
        </row>
        <row r="182">
          <cell r="G182">
            <v>27000</v>
          </cell>
        </row>
        <row r="183">
          <cell r="G183">
            <v>170670</v>
          </cell>
        </row>
        <row r="186">
          <cell r="G186">
            <v>176000</v>
          </cell>
        </row>
        <row r="187">
          <cell r="G187">
            <v>137500</v>
          </cell>
        </row>
        <row r="188">
          <cell r="G188">
            <v>80300</v>
          </cell>
        </row>
        <row r="189">
          <cell r="G189">
            <v>58000</v>
          </cell>
        </row>
        <row r="191">
          <cell r="G191">
            <v>107500</v>
          </cell>
        </row>
        <row r="195">
          <cell r="G195">
            <v>112000</v>
          </cell>
        </row>
        <row r="196">
          <cell r="G196">
            <v>25000</v>
          </cell>
        </row>
        <row r="201">
          <cell r="G201">
            <v>75000</v>
          </cell>
        </row>
        <row r="202">
          <cell r="G202">
            <v>130900.00000000001</v>
          </cell>
        </row>
        <row r="203">
          <cell r="G203">
            <v>510850</v>
          </cell>
        </row>
        <row r="204">
          <cell r="G204">
            <v>65000</v>
          </cell>
        </row>
        <row r="205">
          <cell r="G205">
            <v>13000</v>
          </cell>
        </row>
        <row r="207">
          <cell r="G207">
            <v>65100</v>
          </cell>
        </row>
        <row r="223">
          <cell r="G223">
            <v>85000</v>
          </cell>
        </row>
        <row r="225">
          <cell r="G225">
            <v>94500</v>
          </cell>
        </row>
        <row r="226">
          <cell r="G226">
            <v>83500</v>
          </cell>
        </row>
        <row r="227">
          <cell r="G227">
            <v>78000</v>
          </cell>
        </row>
        <row r="228">
          <cell r="G228">
            <v>81000</v>
          </cell>
        </row>
        <row r="229">
          <cell r="G229">
            <v>78000</v>
          </cell>
        </row>
        <row r="230">
          <cell r="G230">
            <v>82000</v>
          </cell>
        </row>
        <row r="233">
          <cell r="G233">
            <v>125000</v>
          </cell>
        </row>
        <row r="234">
          <cell r="G234">
            <v>137500</v>
          </cell>
        </row>
        <row r="235">
          <cell r="G235">
            <v>70000</v>
          </cell>
        </row>
        <row r="240">
          <cell r="G240">
            <v>83000</v>
          </cell>
        </row>
        <row r="244">
          <cell r="G244">
            <v>3600</v>
          </cell>
        </row>
        <row r="246">
          <cell r="G246">
            <v>25000</v>
          </cell>
        </row>
        <row r="247">
          <cell r="G247">
            <v>21000</v>
          </cell>
        </row>
        <row r="248">
          <cell r="G248">
            <v>15000</v>
          </cell>
        </row>
        <row r="249">
          <cell r="G249">
            <v>18500</v>
          </cell>
        </row>
        <row r="250">
          <cell r="G250">
            <v>17500</v>
          </cell>
        </row>
        <row r="251">
          <cell r="G251">
            <v>22500</v>
          </cell>
        </row>
        <row r="252">
          <cell r="G252">
            <v>15000</v>
          </cell>
        </row>
        <row r="297">
          <cell r="G297">
            <v>115000</v>
          </cell>
        </row>
        <row r="298">
          <cell r="G298">
            <v>143600</v>
          </cell>
        </row>
        <row r="299">
          <cell r="G299">
            <v>178600</v>
          </cell>
        </row>
        <row r="309">
          <cell r="G309">
            <v>475000</v>
          </cell>
        </row>
        <row r="310">
          <cell r="G310">
            <v>525000</v>
          </cell>
        </row>
        <row r="311">
          <cell r="G311">
            <v>650000</v>
          </cell>
        </row>
        <row r="312">
          <cell r="G312">
            <v>875000</v>
          </cell>
        </row>
        <row r="315">
          <cell r="G315">
            <v>12500</v>
          </cell>
        </row>
        <row r="316">
          <cell r="G316">
            <v>165000</v>
          </cell>
        </row>
        <row r="317">
          <cell r="G317">
            <v>135000</v>
          </cell>
        </row>
        <row r="327">
          <cell r="G327">
            <v>800000</v>
          </cell>
        </row>
        <row r="328">
          <cell r="G328">
            <v>375000</v>
          </cell>
        </row>
        <row r="329">
          <cell r="G329">
            <v>105750</v>
          </cell>
        </row>
        <row r="332">
          <cell r="G332">
            <v>55000</v>
          </cell>
        </row>
        <row r="333">
          <cell r="G333">
            <v>35000</v>
          </cell>
        </row>
        <row r="334">
          <cell r="G334">
            <v>55000</v>
          </cell>
        </row>
        <row r="335">
          <cell r="G335">
            <v>27600</v>
          </cell>
        </row>
        <row r="338">
          <cell r="G338">
            <v>1500</v>
          </cell>
        </row>
        <row r="339">
          <cell r="G339">
            <v>2200</v>
          </cell>
        </row>
        <row r="342">
          <cell r="G342">
            <v>8448</v>
          </cell>
        </row>
        <row r="344">
          <cell r="G344">
            <v>35600</v>
          </cell>
        </row>
        <row r="345">
          <cell r="G345">
            <v>19635</v>
          </cell>
        </row>
        <row r="412">
          <cell r="G412">
            <v>156250</v>
          </cell>
        </row>
        <row r="413">
          <cell r="G413">
            <v>140000</v>
          </cell>
        </row>
        <row r="416">
          <cell r="G416">
            <v>30825</v>
          </cell>
        </row>
        <row r="429">
          <cell r="G429">
            <v>68750</v>
          </cell>
        </row>
        <row r="430">
          <cell r="G430">
            <v>65000</v>
          </cell>
        </row>
        <row r="431">
          <cell r="G431">
            <v>386111</v>
          </cell>
        </row>
        <row r="433">
          <cell r="G433">
            <v>167999.99999999997</v>
          </cell>
        </row>
        <row r="439">
          <cell r="G439">
            <v>93500</v>
          </cell>
        </row>
        <row r="440">
          <cell r="G440">
            <v>114000</v>
          </cell>
        </row>
        <row r="442">
          <cell r="G442">
            <v>127500</v>
          </cell>
        </row>
        <row r="443">
          <cell r="G443">
            <v>97500</v>
          </cell>
        </row>
        <row r="449">
          <cell r="G449">
            <v>297200</v>
          </cell>
        </row>
        <row r="476">
          <cell r="G476">
            <v>32000</v>
          </cell>
        </row>
        <row r="477">
          <cell r="G477">
            <v>75000</v>
          </cell>
        </row>
        <row r="478">
          <cell r="G478">
            <v>47500</v>
          </cell>
        </row>
        <row r="479">
          <cell r="G479">
            <v>32000</v>
          </cell>
        </row>
        <row r="480">
          <cell r="G480">
            <v>67500</v>
          </cell>
        </row>
        <row r="481">
          <cell r="G481">
            <v>63840</v>
          </cell>
        </row>
        <row r="484">
          <cell r="G484">
            <v>20000</v>
          </cell>
        </row>
        <row r="485">
          <cell r="G485">
            <v>27500</v>
          </cell>
        </row>
        <row r="486">
          <cell r="G486">
            <v>43000</v>
          </cell>
        </row>
        <row r="487">
          <cell r="G487">
            <v>35000</v>
          </cell>
        </row>
        <row r="488">
          <cell r="G488">
            <v>40000</v>
          </cell>
        </row>
        <row r="490">
          <cell r="G490">
            <v>27000</v>
          </cell>
        </row>
        <row r="493">
          <cell r="G493">
            <v>45800</v>
          </cell>
        </row>
        <row r="494">
          <cell r="G494">
            <v>12500</v>
          </cell>
        </row>
        <row r="495">
          <cell r="G495">
            <v>18000</v>
          </cell>
        </row>
        <row r="496">
          <cell r="G496">
            <v>3200</v>
          </cell>
        </row>
        <row r="497">
          <cell r="G497">
            <v>3200</v>
          </cell>
        </row>
        <row r="498">
          <cell r="G498">
            <v>9000</v>
          </cell>
        </row>
        <row r="499">
          <cell r="G499">
            <v>6000</v>
          </cell>
        </row>
        <row r="500">
          <cell r="G500">
            <v>10500</v>
          </cell>
        </row>
        <row r="504">
          <cell r="G504">
            <v>22500</v>
          </cell>
        </row>
        <row r="505">
          <cell r="G505">
            <v>35000</v>
          </cell>
        </row>
        <row r="507">
          <cell r="G507">
            <v>15000</v>
          </cell>
        </row>
        <row r="513">
          <cell r="G513">
            <v>25000</v>
          </cell>
        </row>
        <row r="515">
          <cell r="G515">
            <v>12000</v>
          </cell>
        </row>
        <row r="516">
          <cell r="G516">
            <v>8500</v>
          </cell>
        </row>
        <row r="519">
          <cell r="G519">
            <v>75000</v>
          </cell>
        </row>
        <row r="529">
          <cell r="G529">
            <v>6370</v>
          </cell>
        </row>
        <row r="532">
          <cell r="G532">
            <v>29780</v>
          </cell>
        </row>
        <row r="533">
          <cell r="G533">
            <v>37900</v>
          </cell>
        </row>
        <row r="534">
          <cell r="G534">
            <v>67900</v>
          </cell>
        </row>
        <row r="535">
          <cell r="G535">
            <v>82570</v>
          </cell>
        </row>
        <row r="536">
          <cell r="G536">
            <v>124940</v>
          </cell>
        </row>
        <row r="538">
          <cell r="G538">
            <v>288310</v>
          </cell>
        </row>
        <row r="580">
          <cell r="G580">
            <v>23400</v>
          </cell>
        </row>
        <row r="585">
          <cell r="G585">
            <v>1950000</v>
          </cell>
        </row>
        <row r="594">
          <cell r="G594">
            <v>3307500</v>
          </cell>
        </row>
        <row r="617">
          <cell r="G617">
            <v>205000</v>
          </cell>
        </row>
        <row r="618">
          <cell r="G618">
            <v>705000</v>
          </cell>
        </row>
        <row r="621">
          <cell r="G621">
            <v>1750000</v>
          </cell>
        </row>
        <row r="622">
          <cell r="G622">
            <v>882000</v>
          </cell>
        </row>
        <row r="623">
          <cell r="G623">
            <v>117000</v>
          </cell>
        </row>
        <row r="624">
          <cell r="G624">
            <v>211000</v>
          </cell>
        </row>
        <row r="625">
          <cell r="G625">
            <v>100000</v>
          </cell>
        </row>
        <row r="644">
          <cell r="G644">
            <v>95000</v>
          </cell>
        </row>
        <row r="673">
          <cell r="G673">
            <v>525000</v>
          </cell>
        </row>
        <row r="674">
          <cell r="G674">
            <v>425000</v>
          </cell>
        </row>
        <row r="676">
          <cell r="G676">
            <v>275000</v>
          </cell>
        </row>
        <row r="677">
          <cell r="G677">
            <v>328000</v>
          </cell>
        </row>
        <row r="678">
          <cell r="G678">
            <v>297000</v>
          </cell>
        </row>
        <row r="680">
          <cell r="G680">
            <v>187000</v>
          </cell>
        </row>
        <row r="681">
          <cell r="G681">
            <v>299000</v>
          </cell>
        </row>
        <row r="688">
          <cell r="G688">
            <v>298000</v>
          </cell>
        </row>
        <row r="689">
          <cell r="G689">
            <v>1240000</v>
          </cell>
        </row>
        <row r="695">
          <cell r="G695">
            <v>209000</v>
          </cell>
        </row>
        <row r="696">
          <cell r="G696">
            <v>268000</v>
          </cell>
        </row>
        <row r="710">
          <cell r="G710">
            <v>374400</v>
          </cell>
        </row>
        <row r="724">
          <cell r="G724">
            <v>225000</v>
          </cell>
        </row>
      </sheetData>
      <sheetData sheetId="4"/>
      <sheetData sheetId="5">
        <row r="12">
          <cell r="F12">
            <v>47500</v>
          </cell>
        </row>
        <row r="14">
          <cell r="F14">
            <v>55900</v>
          </cell>
        </row>
        <row r="15">
          <cell r="F15">
            <v>55900</v>
          </cell>
        </row>
        <row r="16">
          <cell r="F16">
            <v>54200</v>
          </cell>
        </row>
        <row r="17">
          <cell r="F17">
            <v>54200</v>
          </cell>
        </row>
        <row r="20">
          <cell r="F20">
            <v>61000</v>
          </cell>
        </row>
        <row r="21">
          <cell r="F21">
            <v>59800</v>
          </cell>
        </row>
        <row r="22">
          <cell r="F22">
            <v>59800</v>
          </cell>
        </row>
        <row r="23">
          <cell r="F23">
            <v>61000</v>
          </cell>
        </row>
        <row r="27">
          <cell r="F27">
            <v>52600</v>
          </cell>
        </row>
        <row r="34">
          <cell r="F34">
            <v>59800</v>
          </cell>
        </row>
      </sheetData>
      <sheetData sheetId="6"/>
      <sheetData sheetId="7"/>
      <sheetData sheetId="8"/>
      <sheetData sheetId="9"/>
      <sheetData sheetId="10">
        <row r="35">
          <cell r="K35">
            <v>44111.25</v>
          </cell>
        </row>
      </sheetData>
      <sheetData sheetId="11"/>
      <sheetData sheetId="12">
        <row r="23">
          <cell r="K23">
            <v>250456</v>
          </cell>
        </row>
        <row r="37">
          <cell r="K37">
            <v>606263</v>
          </cell>
        </row>
        <row r="52">
          <cell r="K52">
            <v>557649</v>
          </cell>
        </row>
        <row r="153">
          <cell r="K153">
            <v>1031037</v>
          </cell>
        </row>
        <row r="174">
          <cell r="K174">
            <v>811447</v>
          </cell>
        </row>
        <row r="195">
          <cell r="K195">
            <v>607689</v>
          </cell>
        </row>
        <row r="215">
          <cell r="K215">
            <v>433210</v>
          </cell>
        </row>
        <row r="236">
          <cell r="K236">
            <v>1306800</v>
          </cell>
        </row>
      </sheetData>
      <sheetData sheetId="13"/>
      <sheetData sheetId="14">
        <row r="122">
          <cell r="K122">
            <v>93830</v>
          </cell>
        </row>
        <row r="170">
          <cell r="K170">
            <v>86756</v>
          </cell>
        </row>
        <row r="187">
          <cell r="K187">
            <v>84404</v>
          </cell>
        </row>
        <row r="205">
          <cell r="K205">
            <v>192509</v>
          </cell>
        </row>
        <row r="241">
          <cell r="K241">
            <v>152984</v>
          </cell>
        </row>
        <row r="277">
          <cell r="K277">
            <v>108086</v>
          </cell>
        </row>
        <row r="318">
          <cell r="K318">
            <v>214159</v>
          </cell>
        </row>
        <row r="341">
          <cell r="K341">
            <v>151014</v>
          </cell>
        </row>
        <row r="364">
          <cell r="K364">
            <v>155910</v>
          </cell>
        </row>
        <row r="381">
          <cell r="K381">
            <v>223034</v>
          </cell>
        </row>
        <row r="398">
          <cell r="K398">
            <v>327665</v>
          </cell>
        </row>
        <row r="415">
          <cell r="K415">
            <v>539834</v>
          </cell>
        </row>
        <row r="432">
          <cell r="K432">
            <v>638834</v>
          </cell>
        </row>
        <row r="449">
          <cell r="K449">
            <v>341834</v>
          </cell>
        </row>
        <row r="466">
          <cell r="K466">
            <v>391334</v>
          </cell>
        </row>
        <row r="483">
          <cell r="K483">
            <v>678080</v>
          </cell>
        </row>
        <row r="533">
          <cell r="K533">
            <v>39720</v>
          </cell>
        </row>
        <row r="563">
          <cell r="K563">
            <v>36578</v>
          </cell>
        </row>
        <row r="844">
          <cell r="K844">
            <v>5009699</v>
          </cell>
        </row>
        <row r="853">
          <cell r="K853">
            <v>6420450</v>
          </cell>
        </row>
      </sheetData>
      <sheetData sheetId="15"/>
      <sheetData sheetId="16"/>
      <sheetData sheetId="17">
        <row r="25">
          <cell r="K25">
            <v>28764429</v>
          </cell>
        </row>
        <row r="159">
          <cell r="K159">
            <v>116739</v>
          </cell>
        </row>
        <row r="189">
          <cell r="K189">
            <v>228806</v>
          </cell>
        </row>
        <row r="203">
          <cell r="K203">
            <v>118077</v>
          </cell>
        </row>
        <row r="217">
          <cell r="K217">
            <v>119055</v>
          </cell>
        </row>
        <row r="233">
          <cell r="K233">
            <v>154995</v>
          </cell>
        </row>
      </sheetData>
      <sheetData sheetId="18">
        <row r="25">
          <cell r="J25">
            <v>189951</v>
          </cell>
        </row>
        <row r="42">
          <cell r="J42">
            <v>182322</v>
          </cell>
        </row>
        <row r="58">
          <cell r="J58">
            <v>185347</v>
          </cell>
        </row>
        <row r="75">
          <cell r="J75">
            <v>198657</v>
          </cell>
        </row>
        <row r="92">
          <cell r="J92">
            <v>178692</v>
          </cell>
        </row>
        <row r="127">
          <cell r="J127">
            <v>189450</v>
          </cell>
        </row>
        <row r="144">
          <cell r="J144">
            <v>187162</v>
          </cell>
        </row>
        <row r="162">
          <cell r="J162">
            <v>208942</v>
          </cell>
        </row>
        <row r="179">
          <cell r="J179">
            <v>191397</v>
          </cell>
        </row>
        <row r="197">
          <cell r="J197">
            <v>223462</v>
          </cell>
        </row>
        <row r="214">
          <cell r="J214">
            <v>235562</v>
          </cell>
        </row>
        <row r="231">
          <cell r="J231">
            <v>250687</v>
          </cell>
        </row>
        <row r="248">
          <cell r="J248">
            <v>256669</v>
          </cell>
        </row>
        <row r="266">
          <cell r="J266">
            <v>299019</v>
          </cell>
        </row>
        <row r="284">
          <cell r="J284">
            <v>655723</v>
          </cell>
        </row>
        <row r="303">
          <cell r="J303">
            <v>714023</v>
          </cell>
        </row>
        <row r="322">
          <cell r="J322">
            <v>859773</v>
          </cell>
        </row>
        <row r="340">
          <cell r="J340">
            <v>1273073</v>
          </cell>
        </row>
        <row r="359">
          <cell r="J359">
            <v>48304</v>
          </cell>
        </row>
        <row r="377">
          <cell r="J377">
            <v>62741</v>
          </cell>
        </row>
        <row r="393">
          <cell r="J393">
            <v>156143</v>
          </cell>
        </row>
        <row r="427">
          <cell r="J427">
            <v>74222</v>
          </cell>
        </row>
        <row r="444">
          <cell r="J444">
            <v>105869</v>
          </cell>
        </row>
        <row r="461">
          <cell r="J461">
            <v>82769</v>
          </cell>
        </row>
        <row r="478">
          <cell r="J478">
            <v>1025443</v>
          </cell>
        </row>
        <row r="495">
          <cell r="J495">
            <v>534568</v>
          </cell>
        </row>
        <row r="512">
          <cell r="J512">
            <v>215474</v>
          </cell>
        </row>
        <row r="530">
          <cell r="J530">
            <v>205794</v>
          </cell>
        </row>
        <row r="546">
          <cell r="J546">
            <v>222129</v>
          </cell>
        </row>
        <row r="564">
          <cell r="J564">
            <v>221524</v>
          </cell>
        </row>
        <row r="598">
          <cell r="J598">
            <v>104378</v>
          </cell>
        </row>
        <row r="614">
          <cell r="J614">
            <v>16239</v>
          </cell>
        </row>
        <row r="630">
          <cell r="J630">
            <v>90628</v>
          </cell>
        </row>
        <row r="646">
          <cell r="J646">
            <v>89528</v>
          </cell>
        </row>
        <row r="663">
          <cell r="J663">
            <v>77428</v>
          </cell>
        </row>
        <row r="680">
          <cell r="J680">
            <v>83339</v>
          </cell>
        </row>
        <row r="698">
          <cell r="J698">
            <v>88839</v>
          </cell>
        </row>
        <row r="732">
          <cell r="J732">
            <v>263017</v>
          </cell>
        </row>
        <row r="748">
          <cell r="J748">
            <v>281167</v>
          </cell>
        </row>
        <row r="765">
          <cell r="J765">
            <v>290972</v>
          </cell>
        </row>
        <row r="797">
          <cell r="J797">
            <v>147907</v>
          </cell>
        </row>
        <row r="828">
          <cell r="J828">
            <v>186407</v>
          </cell>
        </row>
      </sheetData>
      <sheetData sheetId="19">
        <row r="24">
          <cell r="K24">
            <v>43401</v>
          </cell>
        </row>
        <row r="40">
          <cell r="K40">
            <v>65784</v>
          </cell>
        </row>
        <row r="56">
          <cell r="K56">
            <v>39397</v>
          </cell>
        </row>
        <row r="73">
          <cell r="K73">
            <v>259873</v>
          </cell>
        </row>
        <row r="96">
          <cell r="K96">
            <v>75895</v>
          </cell>
        </row>
        <row r="135">
          <cell r="K135">
            <v>32252</v>
          </cell>
        </row>
        <row r="150">
          <cell r="K150">
            <v>132937</v>
          </cell>
        </row>
        <row r="167">
          <cell r="K167">
            <v>219475</v>
          </cell>
        </row>
        <row r="200">
          <cell r="K200">
            <v>31593</v>
          </cell>
        </row>
      </sheetData>
      <sheetData sheetId="20">
        <row r="25">
          <cell r="K25">
            <v>135890</v>
          </cell>
        </row>
        <row r="39">
          <cell r="K39">
            <v>69418</v>
          </cell>
        </row>
        <row r="735">
          <cell r="K735">
            <v>18065</v>
          </cell>
        </row>
        <row r="777">
          <cell r="K777">
            <v>39841</v>
          </cell>
        </row>
        <row r="791">
          <cell r="K791">
            <v>57318</v>
          </cell>
        </row>
        <row r="804">
          <cell r="K804">
            <v>3277</v>
          </cell>
        </row>
        <row r="843">
          <cell r="K843">
            <v>7632</v>
          </cell>
        </row>
        <row r="856">
          <cell r="K856">
            <v>11128</v>
          </cell>
        </row>
        <row r="868">
          <cell r="K868">
            <v>69056</v>
          </cell>
        </row>
        <row r="880">
          <cell r="K880">
            <v>129980</v>
          </cell>
        </row>
      </sheetData>
      <sheetData sheetId="21"/>
      <sheetData sheetId="22">
        <row r="28">
          <cell r="K28">
            <v>2407834</v>
          </cell>
        </row>
        <row r="46">
          <cell r="K46">
            <v>3901084</v>
          </cell>
        </row>
        <row r="130">
          <cell r="K130">
            <v>3490085</v>
          </cell>
        </row>
        <row r="390">
          <cell r="K390">
            <v>598976</v>
          </cell>
        </row>
        <row r="430">
          <cell r="K430">
            <v>213216</v>
          </cell>
        </row>
        <row r="668">
          <cell r="K668">
            <v>234733</v>
          </cell>
        </row>
        <row r="902">
          <cell r="K902">
            <v>501416</v>
          </cell>
        </row>
      </sheetData>
      <sheetData sheetId="23"/>
      <sheetData sheetId="24"/>
      <sheetData sheetId="25"/>
      <sheetData sheetId="26"/>
      <sheetData sheetId="27"/>
      <sheetData sheetId="28">
        <row r="26">
          <cell r="K26">
            <v>70699</v>
          </cell>
        </row>
        <row r="45">
          <cell r="K45">
            <v>46883</v>
          </cell>
        </row>
        <row r="64">
          <cell r="K64">
            <v>23484</v>
          </cell>
        </row>
        <row r="82">
          <cell r="K82">
            <v>22494</v>
          </cell>
        </row>
        <row r="97">
          <cell r="K97">
            <v>48242</v>
          </cell>
        </row>
        <row r="116">
          <cell r="K116">
            <v>64874.389443</v>
          </cell>
        </row>
        <row r="119">
          <cell r="K119">
            <v>71361</v>
          </cell>
        </row>
        <row r="136">
          <cell r="K136">
            <v>49417</v>
          </cell>
        </row>
      </sheetData>
      <sheetData sheetId="29"/>
      <sheetData sheetId="30"/>
      <sheetData sheetId="31">
        <row r="25">
          <cell r="K25">
            <v>63137</v>
          </cell>
        </row>
        <row r="42">
          <cell r="K42">
            <v>27889</v>
          </cell>
        </row>
        <row r="59">
          <cell r="K59">
            <v>17796</v>
          </cell>
        </row>
        <row r="77">
          <cell r="K77">
            <v>61418</v>
          </cell>
        </row>
        <row r="133">
          <cell r="K133">
            <v>163337</v>
          </cell>
        </row>
        <row r="169">
          <cell r="K169">
            <v>91344</v>
          </cell>
        </row>
        <row r="185">
          <cell r="K185">
            <v>74182</v>
          </cell>
        </row>
      </sheetData>
      <sheetData sheetId="32">
        <row r="280">
          <cell r="K280">
            <v>193095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Anls"/>
      <sheetName val="Hydrant"/>
      <sheetName val="Elek.List"/>
      <sheetName val="BQ_Listrik"/>
      <sheetName val="Daftar Material"/>
    </sheetNames>
    <sheetDataSet>
      <sheetData sheetId="0" refreshError="1"/>
      <sheetData sheetId="1" refreshError="1">
        <row r="7">
          <cell r="E7">
            <v>9300</v>
          </cell>
        </row>
        <row r="23">
          <cell r="E23">
            <v>1</v>
          </cell>
        </row>
        <row r="36">
          <cell r="E36">
            <v>1</v>
          </cell>
        </row>
        <row r="42">
          <cell r="E42">
            <v>1</v>
          </cell>
        </row>
        <row r="58">
          <cell r="E58">
            <v>1</v>
          </cell>
        </row>
        <row r="59">
          <cell r="E59">
            <v>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KAWALI"/>
      <sheetName val="perhitungan Cijulang"/>
      <sheetName val="perhitungan aspal Utk Pengad"/>
      <sheetName val="Met-Pel-PERSIAPAN (2)"/>
      <sheetName val="NP 1 (3)"/>
      <sheetName val="SURAT PENAWARAN"/>
      <sheetName val="sub kontrak"/>
      <sheetName val="MET-KON-TANAH"/>
      <sheetName val="MET-KON-JALAN"/>
      <sheetName val="MET-KON-BANGUNAN"/>
      <sheetName val="UPAHBAHAN"/>
      <sheetName val="DAFTAR HAR-SAT"/>
      <sheetName val="JADWAL"/>
      <sheetName val="REKAP BOQ"/>
      <sheetName val="BOQ"/>
      <sheetName val="Rutin"/>
      <sheetName val="ANALIS"/>
      <sheetName val="Perhitungan sewa alat"/>
      <sheetName val="Met-Pel-PERSIAP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G32">
            <v>125000</v>
          </cell>
        </row>
        <row r="33">
          <cell r="G33">
            <v>57500</v>
          </cell>
        </row>
        <row r="89">
          <cell r="G89">
            <v>8500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>
        <row r="170">
          <cell r="J170">
            <v>97058</v>
          </cell>
        </row>
        <row r="690">
          <cell r="J690">
            <v>33765</v>
          </cell>
        </row>
        <row r="1016">
          <cell r="J1016">
            <v>35282</v>
          </cell>
        </row>
        <row r="1081">
          <cell r="J1081">
            <v>124172</v>
          </cell>
        </row>
      </sheetData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"/>
      <sheetName val="Upah"/>
      <sheetName val="Alat"/>
      <sheetName val="DAF_2"/>
    </sheetNames>
    <sheetDataSet>
      <sheetData sheetId="0" refreshError="1">
        <row r="31">
          <cell r="D31">
            <v>13068</v>
          </cell>
        </row>
        <row r="186">
          <cell r="D186">
            <v>40000</v>
          </cell>
        </row>
        <row r="187">
          <cell r="D187">
            <v>26000</v>
          </cell>
        </row>
        <row r="188">
          <cell r="D188">
            <v>24000</v>
          </cell>
        </row>
      </sheetData>
      <sheetData sheetId="1" refreshError="1">
        <row r="17">
          <cell r="D17">
            <v>25000</v>
          </cell>
        </row>
        <row r="23">
          <cell r="D23">
            <v>25000</v>
          </cell>
        </row>
      </sheetData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"/>
      <sheetName val="BQ-MEC"/>
      <sheetName val="pr"/>
      <sheetName val="profit.Const"/>
      <sheetName val="SITE-E"/>
      <sheetName val="Sheet1"/>
      <sheetName val="MAKER"/>
      <sheetName val="SITE_E"/>
      <sheetName val="Elektrikal"/>
      <sheetName val="BAHAN"/>
      <sheetName val="REF.ONLY"/>
      <sheetName val="harsat"/>
      <sheetName val="H.Satuan"/>
      <sheetName val="DAF-2"/>
      <sheetName val="Analisa"/>
      <sheetName val="Rekap"/>
      <sheetName val="Fill this out first..."/>
      <sheetName val="Civil Costs"/>
      <sheetName val="Piperate"/>
      <sheetName val="LOADDAT"/>
      <sheetName val="Pas. Bata"/>
      <sheetName val="flafond"/>
      <sheetName val="kusen lt2-3"/>
      <sheetName val="kusen"/>
      <sheetName val="ukuran kusen"/>
      <sheetName val="lantai"/>
      <sheetName val="FABCOST"/>
      <sheetName val="OVERHEAD"/>
      <sheetName val="ERCN"/>
      <sheetName val="DATA HARGA"/>
      <sheetName val="AHSAT"/>
      <sheetName val="AHSATBAJA"/>
      <sheetName val="AHSATATAP"/>
      <sheetName val="ERCN ATAP COST"/>
      <sheetName val="PAINT"/>
      <sheetName val="Policy"/>
      <sheetName val="TENDERBOND"/>
      <sheetName val="SUB-KONT"/>
      <sheetName val="SPH"/>
      <sheetName val="Rekap boq"/>
      <sheetName val="I.Persiapan"/>
      <sheetName val="3.1 STR BETON GD UTAMA"/>
      <sheetName val="3.2 STR BETON PH"/>
      <sheetName val="3.3 STR BAJA"/>
      <sheetName val="TAM-KUR STR"/>
      <sheetName val="4.1. DINDING"/>
      <sheetName val="4.2.PINTU &amp; Jendela"/>
      <sheetName val="4.3. Lantai"/>
      <sheetName val="4.4. Plapond"/>
      <sheetName val="4.5. SANITAIR"/>
      <sheetName val="4.6. lain-lain"/>
      <sheetName val="4.7 ARSITEKTUR (POWER HOUSE)"/>
      <sheetName val="7.3. tam-Kur ARS"/>
      <sheetName val="catatan"/>
      <sheetName val="Cover ME"/>
      <sheetName val="5.1.ELEKTRIKAL-ELEKTRONIK"/>
      <sheetName val="COV-Plumbing"/>
      <sheetName val="Plumbing"/>
      <sheetName val="Cover"/>
      <sheetName val="PEMADAM KEBAKARAN"/>
      <sheetName val="UNIT AC"/>
      <sheetName val="UNIT FAN"/>
      <sheetName val="INSTALASI (2)"/>
      <sheetName val="PENJUMLAHAN TATA UDARA"/>
      <sheetName val="5.5 - ELEKTRONIK"/>
      <sheetName val="6-Pek. Luar"/>
      <sheetName val="HIT AREA LUAR"/>
      <sheetName val="Luas Bangunan"/>
      <sheetName val="FORM X COST"/>
      <sheetName val="EST. SERVICEHEATEXCHANGER-ATD"/>
      <sheetName val="Cover Daf-2"/>
      <sheetName val="profit_Const"/>
      <sheetName val="FORM_X_COST"/>
      <sheetName val="H_Satuan"/>
      <sheetName val="EST__SERVICEHEATEXCHANGER-ATD"/>
      <sheetName val="Cover_Daf-2"/>
      <sheetName val="Fill_this_out_first___"/>
      <sheetName val="Civil_Costs"/>
      <sheetName val="Clm"/>
      <sheetName val="Balok Slab"/>
      <sheetName val="ESCON"/>
      <sheetName val="Fill this out first___"/>
      <sheetName val="I-KAMAR"/>
      <sheetName val="BAG_III"/>
      <sheetName val="villa"/>
      <sheetName val="Bhn"/>
      <sheetName val="profit_Const1"/>
      <sheetName val="FORM_X_COST1"/>
      <sheetName val="H_Satuan1"/>
      <sheetName val="Fill_this_out_first___1"/>
      <sheetName val="EST__SERVICEHEATEXCHANGER-ATD1"/>
      <sheetName val="Cover_Daf-21"/>
      <sheetName val="Civil_Costs1"/>
      <sheetName val="ﾃｨｰﾁﾝｸﾞ"/>
      <sheetName val="Breakdown Architecture"/>
      <sheetName val="Breakdown Structure"/>
      <sheetName val="Harga ME "/>
      <sheetName val="CONSUMABLE"/>
      <sheetName val="Pipe"/>
      <sheetName val="Pile"/>
      <sheetName val="TB"/>
      <sheetName val="GB"/>
      <sheetName val="Ring Balok"/>
      <sheetName val="Slab"/>
      <sheetName val="equipment"/>
      <sheetName val="Foundation"/>
      <sheetName val="ARSITEKTUR"/>
      <sheetName val="STRUKTUR"/>
      <sheetName val="Pendahuluan"/>
      <sheetName val="ch"/>
      <sheetName val="SEX"/>
      <sheetName val="Daftar berat"/>
      <sheetName val="Analisa _ Upah"/>
      <sheetName val="RAP"/>
      <sheetName val="Arc Analysis"/>
      <sheetName val="An Str"/>
      <sheetName val="satuan_pek_ars"/>
      <sheetName val="daf_3_OK_"/>
      <sheetName val="daf_7_OK_"/>
      <sheetName val="DAFTAR HARGA"/>
      <sheetName val="A"/>
      <sheetName val="Material&amp;Alat"/>
      <sheetName val="DB"/>
      <sheetName val="Penunjang"/>
      <sheetName val="Hardas"/>
      <sheetName val="MAPDC"/>
      <sheetName val="Teq.an"/>
      <sheetName val="Teq.an.ccrt"/>
      <sheetName val="Teq.an.Stone"/>
      <sheetName val="BOQ"/>
      <sheetName val="An.Earth"/>
      <sheetName val="An.Ls "/>
      <sheetName val="Data"/>
      <sheetName val="New MADC"/>
      <sheetName val="struktur tdk dipakai"/>
      <sheetName val="Sag1"/>
      <sheetName val="AN-ME"/>
      <sheetName val="BQ ME"/>
      <sheetName val="BQ Stdr"/>
      <sheetName val="SCHEDULE"/>
      <sheetName val="Database"/>
      <sheetName val="data RSUD KIS"/>
      <sheetName val="Bahan-Upah"/>
      <sheetName val="BAU"/>
      <sheetName val="HSD"/>
      <sheetName val="inp.data"/>
      <sheetName val="AP-2_Ars"/>
      <sheetName val="MPH_Ars"/>
      <sheetName val="PKP_Ars"/>
      <sheetName val="PLN_Ars"/>
      <sheetName val="Tower_Ars"/>
      <sheetName val="Str-AP2"/>
      <sheetName val="Str-MPH"/>
      <sheetName val="Str-PKP"/>
      <sheetName val="Str-PLN"/>
      <sheetName val="Str-TWR"/>
      <sheetName val="Index"/>
      <sheetName val="E_TRIKAL"/>
      <sheetName val="E_TRONIK"/>
      <sheetName val="MEK"/>
      <sheetName val="ANAL_HPS"/>
      <sheetName val="Rekap1"/>
      <sheetName val="ARSITEK"/>
      <sheetName val="BAG-III"/>
      <sheetName val="HRG BHN"/>
      <sheetName val="Fins-Beng&amp;Fas"/>
      <sheetName val="BQ-IABK"/>
      <sheetName val="JAN2002"/>
      <sheetName val="Bill sipil"/>
      <sheetName val="FINISHING"/>
      <sheetName val="Analisa &amp; Upah"/>
      <sheetName val="harsat_str"/>
      <sheetName val="Koef"/>
      <sheetName val="ALEK"/>
      <sheetName val="BQ"/>
      <sheetName val="ARS ADM"/>
      <sheetName val="csdim"/>
      <sheetName val="cdsload"/>
      <sheetName val="chsload"/>
      <sheetName val="Code 02"/>
      <sheetName val="Code 03"/>
      <sheetName val="Code 04"/>
      <sheetName val="Code 05"/>
      <sheetName val="Code 06"/>
      <sheetName val="Code 07"/>
      <sheetName val="Code 09"/>
      <sheetName val="CLAMP"/>
      <sheetName val="cvsload"/>
      <sheetName val="Analisa _Baku"/>
      <sheetName val="BQNSC"/>
      <sheetName val="Rekap Direct Cost"/>
      <sheetName val="RAB-ARS"/>
      <sheetName val="PileCap "/>
      <sheetName val="Tie Beam"/>
      <sheetName val="RAB Str "/>
      <sheetName val="Daf-III.1 Dinding-TA"/>
      <sheetName val="Daf-III.2 Pintu Jendela TA"/>
      <sheetName val="REKAPITULASI AKHIR"/>
      <sheetName val="Daf-III.6 Lain-lain TA"/>
      <sheetName val="Daf-VA ( TAMBAH KURANG TA)"/>
      <sheetName val="Daf-II.2 (Beton) TA"/>
      <sheetName val="ES_aLL"/>
      <sheetName val="harga"/>
      <sheetName val="Bill Of Quantity"/>
      <sheetName val="price"/>
      <sheetName val="upah bahan"/>
      <sheetName val="Currency Rate"/>
      <sheetName val="DAF_2"/>
      <sheetName val="an.el"/>
      <sheetName val="An.AC &amp; Plb"/>
      <sheetName val="BasicPrice"/>
      <sheetName val="an. struktur"/>
      <sheetName val="Dashboard"/>
      <sheetName val="div7"/>
      <sheetName val="rab"/>
    </sheetNames>
    <sheetDataSet>
      <sheetData sheetId="0" refreshError="1"/>
      <sheetData sheetId="1"/>
      <sheetData sheetId="2" refreshError="1"/>
      <sheetData sheetId="3" refreshError="1"/>
      <sheetData sheetId="4" refreshError="1">
        <row r="40">
          <cell r="AI40">
            <v>0</v>
          </cell>
        </row>
        <row r="47">
          <cell r="AI47">
            <v>0</v>
          </cell>
        </row>
        <row r="52">
          <cell r="AI52">
            <v>0</v>
          </cell>
        </row>
        <row r="60">
          <cell r="AI60">
            <v>0</v>
          </cell>
        </row>
        <row r="88">
          <cell r="AI88">
            <v>0</v>
          </cell>
        </row>
        <row r="95">
          <cell r="AI95">
            <v>0</v>
          </cell>
        </row>
        <row r="104">
          <cell r="AI104">
            <v>0</v>
          </cell>
        </row>
        <row r="113">
          <cell r="AI113">
            <v>0</v>
          </cell>
        </row>
        <row r="122">
          <cell r="AI122">
            <v>0</v>
          </cell>
        </row>
        <row r="129">
          <cell r="AI129">
            <v>0</v>
          </cell>
        </row>
        <row r="138">
          <cell r="AI138">
            <v>0</v>
          </cell>
        </row>
        <row r="140">
          <cell r="AI1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C1" t="str">
            <v>Project'99/Ujung pandang/Pipe-UPD.WK4</v>
          </cell>
        </row>
        <row r="2">
          <cell r="C2" t="str">
            <v>UNIT RATE ANALYSIS</v>
          </cell>
          <cell r="AH2" t="str">
            <v>Mark Up</v>
          </cell>
        </row>
        <row r="3">
          <cell r="C3" t="str">
            <v>PROJECT       :   Standart</v>
          </cell>
          <cell r="AH3">
            <v>1.1499999999999999</v>
          </cell>
        </row>
        <row r="4">
          <cell r="C4" t="str">
            <v xml:space="preserve">SUBJECT        :   PIPING  FOR  AIR  CONDITIONING 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Price / M</v>
          </cell>
        </row>
        <row r="7">
          <cell r="A7" t="str">
            <v>Dia.</v>
          </cell>
          <cell r="C7" t="str">
            <v>Dia.</v>
          </cell>
          <cell r="E7" t="str">
            <v>Thickness</v>
          </cell>
          <cell r="G7" t="str">
            <v>Pipe</v>
          </cell>
          <cell r="I7" t="str">
            <v>Hanger</v>
          </cell>
          <cell r="K7" t="str">
            <v>Labour</v>
          </cell>
          <cell r="M7" t="str">
            <v>Fittings</v>
          </cell>
          <cell r="O7" t="str">
            <v>Insulation</v>
          </cell>
          <cell r="Q7" t="str">
            <v>Misc.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Ins.</v>
          </cell>
          <cell r="I8" t="str">
            <v>Support</v>
          </cell>
          <cell r="M8">
            <v>0.4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7190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3510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13970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18340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20760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30300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37200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48880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69980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87170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103440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198610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248920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296300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330280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378350</v>
          </cell>
          <cell r="I32">
            <v>5190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 &amp; Bahan"/>
      <sheetName val="analisa"/>
      <sheetName val="Harga Satuan"/>
      <sheetName val="RAB"/>
      <sheetName val="REKAP"/>
      <sheetName val="Jadwal"/>
      <sheetName val="Methode"/>
    </sheetNames>
    <sheetDataSet>
      <sheetData sheetId="0">
        <row r="5">
          <cell r="D5" t="str">
            <v>PROYEK PEMELIHARAAN  PERIODIK JALAN BATULAWANG - CITANGKOLO ( SUB 2 )</v>
          </cell>
        </row>
        <row r="6">
          <cell r="D6" t="str">
            <v>DANA BANTUAN ABT PROPINSI JAWA BARAT</v>
          </cell>
        </row>
        <row r="12">
          <cell r="D12" t="str">
            <v>DIREKTUR</v>
          </cell>
        </row>
        <row r="13">
          <cell r="A13" t="str">
            <v>KEUNTUNGAN  MAX  10 %</v>
          </cell>
          <cell r="D13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D2"/>
      <sheetName val="D3"/>
      <sheetName val="D4"/>
      <sheetName val="D5"/>
      <sheetName val="D5mod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>
        <row r="8">
          <cell r="D8" t="str">
            <v>(L01)</v>
          </cell>
          <cell r="E8" t="str">
            <v>Jam</v>
          </cell>
          <cell r="F8">
            <v>9285.7142857142862</v>
          </cell>
        </row>
        <row r="9">
          <cell r="D9" t="str">
            <v>(L02)</v>
          </cell>
          <cell r="E9" t="str">
            <v>Jam</v>
          </cell>
          <cell r="F9">
            <v>10714.285714285714</v>
          </cell>
        </row>
        <row r="10">
          <cell r="D10" t="str">
            <v>(L03)</v>
          </cell>
          <cell r="E10" t="str">
            <v>Jam</v>
          </cell>
          <cell r="F10">
            <v>15000</v>
          </cell>
        </row>
        <row r="11">
          <cell r="D11" t="str">
            <v>(L04)</v>
          </cell>
          <cell r="E11" t="str">
            <v>Jam</v>
          </cell>
          <cell r="F11">
            <v>12642.857142857143</v>
          </cell>
        </row>
        <row r="12">
          <cell r="D12" t="str">
            <v>(L05)</v>
          </cell>
          <cell r="E12" t="str">
            <v>Jam</v>
          </cell>
          <cell r="F12">
            <v>10214.285714285714</v>
          </cell>
        </row>
        <row r="13">
          <cell r="D13" t="str">
            <v>(L06)</v>
          </cell>
          <cell r="E13" t="str">
            <v>Jam</v>
          </cell>
          <cell r="F13">
            <v>12142.857142857143</v>
          </cell>
        </row>
        <row r="14">
          <cell r="D14" t="str">
            <v>(L07)</v>
          </cell>
          <cell r="E14" t="str">
            <v>Jam</v>
          </cell>
          <cell r="F14">
            <v>10714.285714285714</v>
          </cell>
        </row>
        <row r="15">
          <cell r="D15" t="str">
            <v>(L08)</v>
          </cell>
          <cell r="E15" t="str">
            <v>Jam</v>
          </cell>
          <cell r="F15">
            <v>12142.857142857143</v>
          </cell>
        </row>
        <row r="16">
          <cell r="D16" t="str">
            <v>(L09)</v>
          </cell>
          <cell r="E16" t="str">
            <v>Jam</v>
          </cell>
          <cell r="F16">
            <v>10714.285714285714</v>
          </cell>
        </row>
        <row r="17">
          <cell r="D17" t="str">
            <v>(L10)</v>
          </cell>
          <cell r="E17" t="str">
            <v>Jam</v>
          </cell>
          <cell r="F17">
            <v>12857.142857142857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k.persiapan"/>
      <sheetName val="pek.drainase"/>
      <sheetName val="BQ_JALAN&amp;PARKIR"/>
      <sheetName val="pek.jembatan"/>
      <sheetName val="RKP_ANS"/>
      <sheetName val="ANS"/>
      <sheetName val="SCD_MTRL"/>
      <sheetName val="HS"/>
      <sheetName val="ANS-TEKNIK"/>
      <sheetName val="WAKTU_PROD"/>
      <sheetName val="SCD_CURVE_S"/>
      <sheetName val="SCD_BAR_CHART"/>
      <sheetName val="Alat"/>
      <sheetName val="HIT"/>
      <sheetName val="draw"/>
    </sheetNames>
    <sheetDataSet>
      <sheetData sheetId="0" refreshError="1">
        <row r="2">
          <cell r="I2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B14" t="str">
            <v>U.1</v>
          </cell>
          <cell r="C14" t="str">
            <v>Surveyor</v>
          </cell>
          <cell r="D14" t="str">
            <v>Bulan</v>
          </cell>
          <cell r="E14">
            <v>4650000</v>
          </cell>
        </row>
        <row r="15">
          <cell r="B15" t="str">
            <v>U.2</v>
          </cell>
          <cell r="C15" t="str">
            <v>Asisten surveyor</v>
          </cell>
          <cell r="D15" t="str">
            <v>Bulan</v>
          </cell>
          <cell r="E15">
            <v>2850000</v>
          </cell>
        </row>
        <row r="16">
          <cell r="B16" t="str">
            <v>U.3</v>
          </cell>
          <cell r="C16" t="str">
            <v>Draftman</v>
          </cell>
          <cell r="D16" t="str">
            <v>Bulan</v>
          </cell>
          <cell r="E16">
            <v>4050000</v>
          </cell>
        </row>
        <row r="17">
          <cell r="B17" t="str">
            <v>U.4</v>
          </cell>
          <cell r="C17" t="str">
            <v>Pelaksana K.3</v>
          </cell>
          <cell r="D17" t="str">
            <v>Bulan</v>
          </cell>
          <cell r="E17">
            <v>3750000</v>
          </cell>
        </row>
        <row r="18">
          <cell r="B18" t="str">
            <v>U.5</v>
          </cell>
          <cell r="C18" t="str">
            <v xml:space="preserve">Security </v>
          </cell>
          <cell r="D18" t="str">
            <v>Bulan</v>
          </cell>
          <cell r="E18">
            <v>3100000</v>
          </cell>
        </row>
        <row r="19">
          <cell r="B19" t="str">
            <v>U.6</v>
          </cell>
          <cell r="C19" t="str">
            <v xml:space="preserve">Mandor </v>
          </cell>
          <cell r="D19" t="str">
            <v>Jam</v>
          </cell>
          <cell r="E19">
            <v>11500</v>
          </cell>
        </row>
        <row r="20">
          <cell r="B20" t="str">
            <v>U.7</v>
          </cell>
          <cell r="C20" t="str">
            <v>Tukang</v>
          </cell>
          <cell r="D20" t="str">
            <v>Jam</v>
          </cell>
          <cell r="E20">
            <v>10000</v>
          </cell>
        </row>
        <row r="21">
          <cell r="B21" t="str">
            <v>U.8</v>
          </cell>
          <cell r="C21" t="str">
            <v>Pekerja</v>
          </cell>
          <cell r="D21" t="str">
            <v>Jam</v>
          </cell>
          <cell r="E21">
            <v>9300</v>
          </cell>
        </row>
        <row r="22">
          <cell r="B22" t="str">
            <v>U.9</v>
          </cell>
          <cell r="C22" t="str">
            <v>Operator</v>
          </cell>
          <cell r="D22" t="str">
            <v>Hari</v>
          </cell>
          <cell r="E22">
            <v>100000</v>
          </cell>
        </row>
        <row r="23">
          <cell r="B23" t="str">
            <v>U.10</v>
          </cell>
          <cell r="C23" t="str">
            <v>Supir</v>
          </cell>
          <cell r="D23" t="str">
            <v>Hari</v>
          </cell>
          <cell r="E23">
            <v>80000</v>
          </cell>
        </row>
        <row r="24">
          <cell r="B24" t="str">
            <v>U.11</v>
          </cell>
          <cell r="C24" t="str">
            <v>PDA Test</v>
          </cell>
          <cell r="D24" t="str">
            <v>Ttk</v>
          </cell>
          <cell r="E24">
            <v>12500000</v>
          </cell>
        </row>
        <row r="25">
          <cell r="B25" t="str">
            <v>U.12</v>
          </cell>
        </row>
        <row r="26">
          <cell r="B26" t="str">
            <v>U.13</v>
          </cell>
        </row>
        <row r="27">
          <cell r="B27" t="str">
            <v>U.14</v>
          </cell>
        </row>
        <row r="28">
          <cell r="B28" t="str">
            <v>U.15</v>
          </cell>
        </row>
        <row r="29">
          <cell r="B29" t="str">
            <v>U.16</v>
          </cell>
        </row>
        <row r="30">
          <cell r="B30" t="str">
            <v>U.17</v>
          </cell>
        </row>
        <row r="31">
          <cell r="B31" t="str">
            <v>U.18</v>
          </cell>
        </row>
        <row r="35">
          <cell r="E35" t="str">
            <v>Medan, 10 JUNI 2008</v>
          </cell>
        </row>
        <row r="36">
          <cell r="E36" t="str">
            <v>PT. NINDYA KARYA (Persero)</v>
          </cell>
        </row>
        <row r="37">
          <cell r="E37" t="str">
            <v>CABANG SUMUT &amp; NAD</v>
          </cell>
        </row>
        <row r="41">
          <cell r="E41" t="str">
            <v>Ir. HERU SULAKSONO</v>
          </cell>
        </row>
        <row r="42">
          <cell r="E42" t="str">
            <v>Kepala</v>
          </cell>
        </row>
        <row r="44">
          <cell r="B44" t="str">
            <v>DAFTAR HARGA SATUAN DASAR BAHAN / MATERIAL</v>
          </cell>
        </row>
        <row r="46">
          <cell r="B46" t="str">
            <v>Kode</v>
          </cell>
          <cell r="C46" t="str">
            <v>Uraian Bahan / Material</v>
          </cell>
          <cell r="D46" t="str">
            <v>Satuan</v>
          </cell>
          <cell r="E46" t="str">
            <v>Harga Satuan (Rp.)</v>
          </cell>
          <cell r="F46" t="str">
            <v>Keterangan</v>
          </cell>
        </row>
        <row r="48">
          <cell r="B48" t="str">
            <v>M.1</v>
          </cell>
          <cell r="C48" t="str">
            <v>Solar</v>
          </cell>
          <cell r="D48" t="str">
            <v>Liter</v>
          </cell>
          <cell r="E48">
            <v>11016</v>
          </cell>
        </row>
        <row r="49">
          <cell r="B49" t="str">
            <v>M.2</v>
          </cell>
          <cell r="C49" t="str">
            <v>Batu Kali</v>
          </cell>
          <cell r="D49" t="str">
            <v>m3</v>
          </cell>
          <cell r="E49">
            <v>125000</v>
          </cell>
        </row>
        <row r="50">
          <cell r="B50" t="str">
            <v>M.3</v>
          </cell>
          <cell r="C50" t="str">
            <v>Semen</v>
          </cell>
          <cell r="D50" t="str">
            <v>Kg</v>
          </cell>
          <cell r="E50">
            <v>1000</v>
          </cell>
        </row>
        <row r="51">
          <cell r="B51" t="str">
            <v>M.4</v>
          </cell>
          <cell r="C51" t="str">
            <v>Pasir</v>
          </cell>
          <cell r="D51" t="str">
            <v>m3</v>
          </cell>
          <cell r="E51">
            <v>110000</v>
          </cell>
        </row>
        <row r="52">
          <cell r="B52" t="str">
            <v>M.5</v>
          </cell>
          <cell r="C52" t="str">
            <v>Pasir Urug</v>
          </cell>
          <cell r="D52" t="str">
            <v>m3</v>
          </cell>
          <cell r="E52">
            <v>80000</v>
          </cell>
        </row>
        <row r="53">
          <cell r="B53" t="str">
            <v>M.6</v>
          </cell>
          <cell r="C53" t="str">
            <v>Premium</v>
          </cell>
          <cell r="D53" t="str">
            <v>Ltr</v>
          </cell>
          <cell r="E53">
            <v>7882</v>
          </cell>
        </row>
        <row r="54">
          <cell r="B54" t="str">
            <v>M.7</v>
          </cell>
          <cell r="C54" t="str">
            <v>Tanah Timbun Biasa (Quarry)</v>
          </cell>
          <cell r="D54" t="str">
            <v>m3</v>
          </cell>
          <cell r="E54">
            <v>7955</v>
          </cell>
        </row>
        <row r="55">
          <cell r="B55" t="str">
            <v>M.8</v>
          </cell>
          <cell r="C55" t="str">
            <v>Readymix K.350 (s/d Site)</v>
          </cell>
          <cell r="D55" t="str">
            <v>m3</v>
          </cell>
          <cell r="E55">
            <v>615250</v>
          </cell>
        </row>
        <row r="56">
          <cell r="B56" t="str">
            <v>M.9</v>
          </cell>
          <cell r="C56" t="str">
            <v>Material untuk curing beton</v>
          </cell>
          <cell r="D56" t="str">
            <v>Ls/m3</v>
          </cell>
          <cell r="E56">
            <v>7500</v>
          </cell>
        </row>
        <row r="57">
          <cell r="B57" t="str">
            <v>M.10</v>
          </cell>
          <cell r="C57" t="str">
            <v xml:space="preserve">Kerikil </v>
          </cell>
          <cell r="D57" t="str">
            <v>m3</v>
          </cell>
          <cell r="E57">
            <v>120000</v>
          </cell>
        </row>
        <row r="58">
          <cell r="B58" t="str">
            <v>M.11</v>
          </cell>
          <cell r="C58" t="str">
            <v>Besi beton</v>
          </cell>
          <cell r="D58" t="str">
            <v>Kg</v>
          </cell>
          <cell r="E58">
            <v>12120</v>
          </cell>
        </row>
        <row r="59">
          <cell r="B59" t="str">
            <v>M.12</v>
          </cell>
          <cell r="C59" t="str">
            <v>Kawat beton</v>
          </cell>
          <cell r="D59" t="str">
            <v>Kg</v>
          </cell>
          <cell r="E59">
            <v>14000</v>
          </cell>
        </row>
        <row r="60">
          <cell r="B60" t="str">
            <v>M.13</v>
          </cell>
          <cell r="C60" t="str">
            <v>Multiplek 12 mm</v>
          </cell>
          <cell r="D60" t="str">
            <v>Lbr</v>
          </cell>
          <cell r="E60">
            <v>185000</v>
          </cell>
        </row>
        <row r="61">
          <cell r="B61" t="str">
            <v>M.14</v>
          </cell>
          <cell r="C61" t="str">
            <v>Kayu bekesting</v>
          </cell>
          <cell r="D61" t="str">
            <v>m3</v>
          </cell>
          <cell r="E61">
            <v>3000000</v>
          </cell>
        </row>
        <row r="62">
          <cell r="B62" t="str">
            <v>M.15</v>
          </cell>
          <cell r="C62" t="str">
            <v>Paku kayu</v>
          </cell>
          <cell r="D62" t="str">
            <v>Kg</v>
          </cell>
          <cell r="E62">
            <v>15000</v>
          </cell>
        </row>
        <row r="63">
          <cell r="B63" t="str">
            <v>M.16</v>
          </cell>
          <cell r="C63" t="str">
            <v>Pipa AW 2"</v>
          </cell>
          <cell r="D63" t="str">
            <v>m</v>
          </cell>
          <cell r="E63">
            <v>15800</v>
          </cell>
        </row>
        <row r="64">
          <cell r="B64" t="str">
            <v>M.17</v>
          </cell>
          <cell r="C64" t="str">
            <v>ijuk</v>
          </cell>
          <cell r="D64" t="str">
            <v>m3</v>
          </cell>
          <cell r="E64">
            <v>249999.99999999994</v>
          </cell>
        </row>
        <row r="65">
          <cell r="B65" t="str">
            <v>M.18</v>
          </cell>
          <cell r="C65" t="str">
            <v>Pintu Air dan dudukannya (Ukuran 2x2 m)</v>
          </cell>
          <cell r="D65" t="str">
            <v>Unit</v>
          </cell>
          <cell r="E65">
            <v>3000000</v>
          </cell>
        </row>
        <row r="66">
          <cell r="B66" t="str">
            <v>M.19</v>
          </cell>
          <cell r="C66" t="str">
            <v>Selected Material (Quarry)</v>
          </cell>
          <cell r="D66" t="str">
            <v>m3</v>
          </cell>
          <cell r="E66">
            <v>9455</v>
          </cell>
        </row>
        <row r="67">
          <cell r="B67" t="str">
            <v>M.20</v>
          </cell>
          <cell r="C67" t="str">
            <v>Agregat Kasar</v>
          </cell>
          <cell r="D67" t="str">
            <v>m3</v>
          </cell>
          <cell r="E67">
            <v>140500</v>
          </cell>
        </row>
        <row r="68">
          <cell r="B68" t="str">
            <v>M.21</v>
          </cell>
          <cell r="C68" t="str">
            <v>Agregat Halus</v>
          </cell>
          <cell r="D68" t="str">
            <v>m3</v>
          </cell>
          <cell r="E68">
            <v>145000</v>
          </cell>
        </row>
        <row r="69">
          <cell r="B69" t="str">
            <v>M.22</v>
          </cell>
          <cell r="C69" t="str">
            <v>Filler</v>
          </cell>
          <cell r="D69" t="str">
            <v>Kg</v>
          </cell>
          <cell r="E69">
            <v>1200</v>
          </cell>
        </row>
        <row r="70">
          <cell r="B70" t="str">
            <v>M.23</v>
          </cell>
          <cell r="C70" t="str">
            <v>Aspal</v>
          </cell>
          <cell r="D70" t="str">
            <v>Kg</v>
          </cell>
          <cell r="E70">
            <v>8600</v>
          </cell>
        </row>
        <row r="71">
          <cell r="B71" t="str">
            <v>M.24</v>
          </cell>
          <cell r="C71" t="str">
            <v>kerosene</v>
          </cell>
          <cell r="D71" t="str">
            <v>Liter</v>
          </cell>
          <cell r="E71">
            <v>11200</v>
          </cell>
        </row>
        <row r="72">
          <cell r="B72" t="str">
            <v>M.25</v>
          </cell>
          <cell r="C72" t="str">
            <v>Cat Marka</v>
          </cell>
          <cell r="D72" t="str">
            <v>Liter</v>
          </cell>
          <cell r="E72">
            <v>55000</v>
          </cell>
        </row>
        <row r="73">
          <cell r="B73" t="str">
            <v>M.26</v>
          </cell>
          <cell r="C73" t="str">
            <v>Thinner</v>
          </cell>
          <cell r="D73" t="str">
            <v>Liter</v>
          </cell>
          <cell r="E73">
            <v>18000</v>
          </cell>
        </row>
        <row r="74">
          <cell r="B74" t="str">
            <v>M.27</v>
          </cell>
          <cell r="C74" t="str">
            <v>Plat Rambu</v>
          </cell>
          <cell r="D74" t="str">
            <v>Buah</v>
          </cell>
          <cell r="E74">
            <v>550000</v>
          </cell>
        </row>
        <row r="75">
          <cell r="B75" t="str">
            <v>M.28</v>
          </cell>
          <cell r="C75" t="str">
            <v>Pipa Galvanis</v>
          </cell>
          <cell r="D75" t="str">
            <v>Btg</v>
          </cell>
          <cell r="E75">
            <v>850000</v>
          </cell>
        </row>
        <row r="76">
          <cell r="B76" t="str">
            <v>M.29</v>
          </cell>
          <cell r="C76" t="str">
            <v>Tiang Pancang beton 45x45</v>
          </cell>
          <cell r="D76" t="str">
            <v>m</v>
          </cell>
          <cell r="E76">
            <v>556250</v>
          </cell>
        </row>
        <row r="77">
          <cell r="B77" t="str">
            <v>M.30</v>
          </cell>
          <cell r="C77" t="str">
            <v>Plat Sambung Tiang pancang 45 x 45</v>
          </cell>
          <cell r="D77" t="str">
            <v>bh</v>
          </cell>
          <cell r="E77">
            <v>972500</v>
          </cell>
        </row>
        <row r="78">
          <cell r="B78" t="str">
            <v>M.31</v>
          </cell>
          <cell r="C78" t="str">
            <v>Pipa PVC dia. 3"</v>
          </cell>
          <cell r="D78" t="str">
            <v>m</v>
          </cell>
          <cell r="E78">
            <v>45000</v>
          </cell>
        </row>
        <row r="79">
          <cell r="B79" t="str">
            <v>M.32</v>
          </cell>
          <cell r="C79" t="str">
            <v>Pipa PVC dia. 4"</v>
          </cell>
          <cell r="D79" t="str">
            <v>m</v>
          </cell>
          <cell r="E79">
            <v>65000</v>
          </cell>
        </row>
        <row r="80">
          <cell r="B80" t="str">
            <v>M.33</v>
          </cell>
          <cell r="C80" t="str">
            <v>Bearing Pad dan dudukannya</v>
          </cell>
          <cell r="D80" t="str">
            <v>bh</v>
          </cell>
          <cell r="E80">
            <v>561000</v>
          </cell>
        </row>
        <row r="81">
          <cell r="B81" t="str">
            <v>M.34</v>
          </cell>
          <cell r="C81" t="str">
            <v>Angkur Move</v>
          </cell>
          <cell r="D81" t="str">
            <v>bh</v>
          </cell>
          <cell r="E81">
            <v>4950000</v>
          </cell>
        </row>
        <row r="82">
          <cell r="B82" t="str">
            <v>M.35</v>
          </cell>
          <cell r="C82" t="str">
            <v>Angkur Fix</v>
          </cell>
          <cell r="D82" t="str">
            <v>bh</v>
          </cell>
          <cell r="E82">
            <v>3500000</v>
          </cell>
        </row>
        <row r="85">
          <cell r="B85" t="str">
            <v>DAFTAR HARGA SATUAN DASAR BAHAN / MATERIAL</v>
          </cell>
        </row>
        <row r="87">
          <cell r="B87" t="str">
            <v>Kode</v>
          </cell>
          <cell r="C87" t="str">
            <v>Uraian Bahan / Material</v>
          </cell>
          <cell r="D87" t="str">
            <v>Satuan</v>
          </cell>
          <cell r="E87" t="str">
            <v>Harga Satuan (Rp.)</v>
          </cell>
          <cell r="F87" t="str">
            <v>Keterangan</v>
          </cell>
        </row>
        <row r="89">
          <cell r="B89" t="str">
            <v>M.36</v>
          </cell>
          <cell r="C89" t="str">
            <v>Expansion Joint (type baja siku)</v>
          </cell>
          <cell r="D89" t="str">
            <v>m</v>
          </cell>
          <cell r="E89">
            <v>750000</v>
          </cell>
        </row>
        <row r="90">
          <cell r="B90" t="str">
            <v>M.37</v>
          </cell>
          <cell r="C90" t="str">
            <v>Karet Expansion Joint</v>
          </cell>
          <cell r="D90" t="str">
            <v>m</v>
          </cell>
          <cell r="E90">
            <v>1550000</v>
          </cell>
        </row>
        <row r="91">
          <cell r="B91" t="str">
            <v>M.38</v>
          </cell>
          <cell r="C91" t="str">
            <v>Pipa GIP 2"</v>
          </cell>
          <cell r="D91" t="str">
            <v>m</v>
          </cell>
          <cell r="E91">
            <v>108400</v>
          </cell>
        </row>
        <row r="92">
          <cell r="B92" t="str">
            <v>M.39</v>
          </cell>
          <cell r="C92" t="str">
            <v>Plat dudukan</v>
          </cell>
          <cell r="D92" t="str">
            <v>Kg</v>
          </cell>
          <cell r="E92">
            <v>12700</v>
          </cell>
        </row>
        <row r="93">
          <cell r="B93" t="str">
            <v>M.40</v>
          </cell>
          <cell r="C93" t="str">
            <v>Baut 3/4</v>
          </cell>
          <cell r="D93" t="str">
            <v>Bh</v>
          </cell>
          <cell r="E93">
            <v>15500</v>
          </cell>
        </row>
        <row r="94">
          <cell r="B94" t="str">
            <v>M.41</v>
          </cell>
          <cell r="C94" t="str">
            <v>Besi siku 50.50.5.5</v>
          </cell>
          <cell r="D94" t="str">
            <v>m</v>
          </cell>
          <cell r="E94">
            <v>56400</v>
          </cell>
        </row>
        <row r="95">
          <cell r="B95" t="str">
            <v>M.42</v>
          </cell>
          <cell r="C95" t="str">
            <v>Hexagonal brc</v>
          </cell>
          <cell r="D95" t="str">
            <v>m2</v>
          </cell>
          <cell r="E95">
            <v>86500</v>
          </cell>
        </row>
        <row r="96">
          <cell r="B96" t="str">
            <v>M.43</v>
          </cell>
        </row>
        <row r="100">
          <cell r="E100" t="str">
            <v>Medan, 10 JUNI 2008</v>
          </cell>
        </row>
        <row r="101">
          <cell r="E101" t="str">
            <v>PT. NINDYA KARYA (Persero)</v>
          </cell>
        </row>
        <row r="102">
          <cell r="E102" t="str">
            <v>CABANG SUMUT &amp; NAD</v>
          </cell>
        </row>
        <row r="106">
          <cell r="E106" t="str">
            <v>Ir. HERU SULAKSONO</v>
          </cell>
        </row>
        <row r="107">
          <cell r="E107" t="str">
            <v>Kepala</v>
          </cell>
        </row>
        <row r="109">
          <cell r="B109" t="str">
            <v>DAFTAR HARGA SATUAN DASAR PEMAKAIAN PERALATAN</v>
          </cell>
        </row>
        <row r="111">
          <cell r="B111" t="str">
            <v>Kode</v>
          </cell>
          <cell r="C111" t="str">
            <v>Uraian Peralatan</v>
          </cell>
          <cell r="D111" t="str">
            <v>Satuan</v>
          </cell>
          <cell r="E111" t="str">
            <v>Harga Satuan (Rp.)</v>
          </cell>
          <cell r="F111" t="str">
            <v>Keterangan</v>
          </cell>
        </row>
        <row r="113">
          <cell r="B113" t="str">
            <v>E.1</v>
          </cell>
          <cell r="C113" t="str">
            <v>Theodolite</v>
          </cell>
          <cell r="D113" t="str">
            <v>Bulan</v>
          </cell>
          <cell r="E113">
            <v>1500000</v>
          </cell>
        </row>
        <row r="114">
          <cell r="B114" t="str">
            <v>E.2</v>
          </cell>
          <cell r="C114" t="str">
            <v>Waterpass</v>
          </cell>
          <cell r="D114" t="str">
            <v>Bulan</v>
          </cell>
          <cell r="E114">
            <v>500000</v>
          </cell>
        </row>
        <row r="115">
          <cell r="B115" t="str">
            <v>E.3</v>
          </cell>
          <cell r="C115" t="str">
            <v>Genset untuk penerangan</v>
          </cell>
          <cell r="D115" t="str">
            <v>Jam</v>
          </cell>
          <cell r="E115">
            <v>210732</v>
          </cell>
        </row>
        <row r="116">
          <cell r="B116" t="str">
            <v>E.4</v>
          </cell>
          <cell r="C116" t="str">
            <v>Pompa air</v>
          </cell>
          <cell r="D116" t="str">
            <v>Jam</v>
          </cell>
          <cell r="E116">
            <v>32232</v>
          </cell>
        </row>
        <row r="117">
          <cell r="B117" t="str">
            <v>E.5</v>
          </cell>
          <cell r="C117" t="str">
            <v>Concrete Mixer</v>
          </cell>
          <cell r="D117" t="str">
            <v>Jam</v>
          </cell>
          <cell r="E117">
            <v>26724</v>
          </cell>
        </row>
        <row r="118">
          <cell r="B118" t="str">
            <v>E.6</v>
          </cell>
          <cell r="C118" t="str">
            <v>Stamper</v>
          </cell>
          <cell r="D118" t="str">
            <v>Jam</v>
          </cell>
          <cell r="E118">
            <v>29682</v>
          </cell>
        </row>
        <row r="119">
          <cell r="B119" t="str">
            <v>E.7</v>
          </cell>
          <cell r="C119" t="str">
            <v>Excavator</v>
          </cell>
          <cell r="D119" t="str">
            <v>jam</v>
          </cell>
          <cell r="E119">
            <v>462211.42857142858</v>
          </cell>
        </row>
        <row r="120">
          <cell r="B120" t="str">
            <v>E.8</v>
          </cell>
          <cell r="C120" t="str">
            <v>Dump truck 6 m3</v>
          </cell>
          <cell r="D120" t="str">
            <v>jam</v>
          </cell>
          <cell r="E120">
            <v>174920</v>
          </cell>
        </row>
        <row r="121">
          <cell r="B121" t="str">
            <v>E.8a</v>
          </cell>
          <cell r="C121" t="str">
            <v>Dump truck 16 m3</v>
          </cell>
          <cell r="D121" t="str">
            <v>jam</v>
          </cell>
          <cell r="E121">
            <v>404274.28571428574</v>
          </cell>
        </row>
        <row r="122">
          <cell r="B122" t="str">
            <v>E.9</v>
          </cell>
          <cell r="C122" t="str">
            <v>Wheel Loader</v>
          </cell>
          <cell r="D122" t="str">
            <v>jam</v>
          </cell>
          <cell r="E122">
            <v>387605.71428571426</v>
          </cell>
        </row>
        <row r="123">
          <cell r="B123" t="str">
            <v>E.10</v>
          </cell>
          <cell r="C123" t="str">
            <v>Motor Grader</v>
          </cell>
          <cell r="D123" t="str">
            <v>jam</v>
          </cell>
          <cell r="E123">
            <v>372305.71428571426</v>
          </cell>
        </row>
        <row r="124">
          <cell r="B124" t="str">
            <v>E.11</v>
          </cell>
          <cell r="C124" t="str">
            <v>Vibro Roller</v>
          </cell>
          <cell r="D124" t="str">
            <v>jam</v>
          </cell>
          <cell r="E124">
            <v>236208.57142857145</v>
          </cell>
        </row>
        <row r="125">
          <cell r="B125" t="str">
            <v>E.12</v>
          </cell>
          <cell r="C125" t="str">
            <v>Water tank truck</v>
          </cell>
          <cell r="D125" t="str">
            <v>jam</v>
          </cell>
          <cell r="E125">
            <v>167051.42857142858</v>
          </cell>
        </row>
        <row r="126">
          <cell r="B126" t="str">
            <v>E.13</v>
          </cell>
          <cell r="C126" t="str">
            <v>Concrete vibrator</v>
          </cell>
          <cell r="D126" t="str">
            <v>jam</v>
          </cell>
          <cell r="E126">
            <v>46774.28571428571</v>
          </cell>
        </row>
        <row r="127">
          <cell r="B127" t="str">
            <v>E.14</v>
          </cell>
          <cell r="C127" t="str">
            <v>Bar Bender &amp; Bar Cutter</v>
          </cell>
          <cell r="D127" t="str">
            <v>Set</v>
          </cell>
          <cell r="E127">
            <v>38250</v>
          </cell>
        </row>
        <row r="128">
          <cell r="B128" t="str">
            <v>E.15</v>
          </cell>
          <cell r="C128" t="str">
            <v>Bulldozer</v>
          </cell>
          <cell r="D128" t="str">
            <v>jam</v>
          </cell>
          <cell r="E128">
            <v>473285.71428571426</v>
          </cell>
        </row>
        <row r="129">
          <cell r="B129" t="str">
            <v>E.16</v>
          </cell>
          <cell r="C129" t="str">
            <v>Pneumatic Tire Roller</v>
          </cell>
          <cell r="D129" t="str">
            <v>jam</v>
          </cell>
          <cell r="E129">
            <v>236208.57142857145</v>
          </cell>
        </row>
        <row r="130">
          <cell r="B130" t="str">
            <v>E.17</v>
          </cell>
          <cell r="C130" t="str">
            <v>Asphalt Sprayer</v>
          </cell>
          <cell r="D130" t="str">
            <v>jam</v>
          </cell>
          <cell r="E130">
            <v>61060</v>
          </cell>
        </row>
        <row r="131">
          <cell r="B131" t="str">
            <v>E.18</v>
          </cell>
          <cell r="C131" t="str">
            <v>Air compressor</v>
          </cell>
          <cell r="D131" t="str">
            <v>jam</v>
          </cell>
          <cell r="E131">
            <v>77811.42857142858</v>
          </cell>
        </row>
        <row r="132">
          <cell r="B132" t="str">
            <v>E.19</v>
          </cell>
          <cell r="C132" t="str">
            <v>Asphalt Mixing Plant</v>
          </cell>
          <cell r="D132" t="str">
            <v>jam</v>
          </cell>
          <cell r="E132">
            <v>4599826.2857142854</v>
          </cell>
        </row>
        <row r="133">
          <cell r="B133" t="str">
            <v>E.20</v>
          </cell>
          <cell r="C133" t="str">
            <v>Genset untuk AMP</v>
          </cell>
          <cell r="D133" t="str">
            <v>jam</v>
          </cell>
          <cell r="E133">
            <v>322320</v>
          </cell>
        </row>
        <row r="134">
          <cell r="B134" t="str">
            <v>E.21</v>
          </cell>
          <cell r="C134" t="str">
            <v>Asphalt Finisher</v>
          </cell>
          <cell r="D134" t="str">
            <v>jam</v>
          </cell>
          <cell r="E134">
            <v>313145.71428571426</v>
          </cell>
        </row>
        <row r="135">
          <cell r="B135" t="str">
            <v>E.22</v>
          </cell>
          <cell r="C135" t="str">
            <v>Tandem roller</v>
          </cell>
          <cell r="D135" t="str">
            <v>jam</v>
          </cell>
          <cell r="E135">
            <v>268877.71428571426</v>
          </cell>
        </row>
        <row r="136">
          <cell r="B136" t="str">
            <v>E.23</v>
          </cell>
          <cell r="C136" t="str">
            <v>Concrete Pump</v>
          </cell>
          <cell r="D136" t="str">
            <v>m3</v>
          </cell>
          <cell r="E136">
            <v>51000</v>
          </cell>
        </row>
        <row r="137">
          <cell r="B137" t="str">
            <v>E.24</v>
          </cell>
          <cell r="C137" t="str">
            <v>Scafolding</v>
          </cell>
          <cell r="D137" t="str">
            <v>Ls/m2</v>
          </cell>
          <cell r="E137">
            <v>15000</v>
          </cell>
        </row>
        <row r="138">
          <cell r="B138" t="str">
            <v>E.25</v>
          </cell>
          <cell r="C138" t="str">
            <v>Crawler Crane</v>
          </cell>
          <cell r="D138" t="str">
            <v>jam</v>
          </cell>
          <cell r="E138">
            <v>689525.71428571432</v>
          </cell>
        </row>
        <row r="139">
          <cell r="B139" t="str">
            <v>E.26</v>
          </cell>
          <cell r="C139" t="str">
            <v>Pile Driven + Hammer</v>
          </cell>
          <cell r="D139" t="str">
            <v>jam</v>
          </cell>
          <cell r="E139">
            <v>597142.85714285728</v>
          </cell>
        </row>
        <row r="140">
          <cell r="B140" t="str">
            <v>E.27</v>
          </cell>
          <cell r="C140" t="str">
            <v>Mesin Las</v>
          </cell>
          <cell r="D140" t="str">
            <v>jam</v>
          </cell>
          <cell r="E140">
            <v>111078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Schedule (2)"/>
      <sheetName val="Rekap"/>
      <sheetName val="RB"/>
      <sheetName val="REALISASI"/>
      <sheetName val="ANGGARAN"/>
      <sheetName val="CCO"/>
      <sheetName val="HARIAN"/>
      <sheetName val="k. minggu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1">
          <cell r="C51" t="str">
            <v>Minyak flux</v>
          </cell>
        </row>
      </sheetData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view="pageBreakPreview" zoomScale="90" zoomScaleNormal="100" zoomScaleSheetLayoutView="90" workbookViewId="0">
      <selection activeCell="J20" sqref="J20"/>
    </sheetView>
  </sheetViews>
  <sheetFormatPr defaultColWidth="14.42578125" defaultRowHeight="16.5" x14ac:dyDescent="0.3"/>
  <cols>
    <col min="1" max="1" width="2.28515625" style="180" customWidth="1"/>
    <col min="2" max="2" width="6.28515625" style="180" customWidth="1"/>
    <col min="3" max="3" width="5.42578125" style="180" customWidth="1"/>
    <col min="4" max="4" width="5" style="180" customWidth="1"/>
    <col min="5" max="5" width="48.7109375" style="180" customWidth="1"/>
    <col min="6" max="6" width="21" style="180" customWidth="1"/>
    <col min="7" max="7" width="29.85546875" style="180" customWidth="1"/>
    <col min="8" max="8" width="19" style="180" customWidth="1"/>
    <col min="9" max="11" width="12.5703125" style="180" customWidth="1"/>
    <col min="12" max="256" width="14.42578125" style="180"/>
    <col min="257" max="257" width="2.28515625" style="180" customWidth="1"/>
    <col min="258" max="258" width="7.85546875" style="180" customWidth="1"/>
    <col min="259" max="259" width="4.140625" style="180" customWidth="1"/>
    <col min="260" max="260" width="2.85546875" style="180" customWidth="1"/>
    <col min="261" max="261" width="47.7109375" style="180" customWidth="1"/>
    <col min="262" max="262" width="22.140625" style="180" customWidth="1"/>
    <col min="263" max="263" width="33.5703125" style="180" customWidth="1"/>
    <col min="264" max="264" width="19" style="180" customWidth="1"/>
    <col min="265" max="267" width="12.5703125" style="180" customWidth="1"/>
    <col min="268" max="512" width="14.42578125" style="180"/>
    <col min="513" max="513" width="2.28515625" style="180" customWidth="1"/>
    <col min="514" max="514" width="7.85546875" style="180" customWidth="1"/>
    <col min="515" max="515" width="4.140625" style="180" customWidth="1"/>
    <col min="516" max="516" width="2.85546875" style="180" customWidth="1"/>
    <col min="517" max="517" width="47.7109375" style="180" customWidth="1"/>
    <col min="518" max="518" width="22.140625" style="180" customWidth="1"/>
    <col min="519" max="519" width="33.5703125" style="180" customWidth="1"/>
    <col min="520" max="520" width="19" style="180" customWidth="1"/>
    <col min="521" max="523" width="12.5703125" style="180" customWidth="1"/>
    <col min="524" max="768" width="14.42578125" style="180"/>
    <col min="769" max="769" width="2.28515625" style="180" customWidth="1"/>
    <col min="770" max="770" width="7.85546875" style="180" customWidth="1"/>
    <col min="771" max="771" width="4.140625" style="180" customWidth="1"/>
    <col min="772" max="772" width="2.85546875" style="180" customWidth="1"/>
    <col min="773" max="773" width="47.7109375" style="180" customWidth="1"/>
    <col min="774" max="774" width="22.140625" style="180" customWidth="1"/>
    <col min="775" max="775" width="33.5703125" style="180" customWidth="1"/>
    <col min="776" max="776" width="19" style="180" customWidth="1"/>
    <col min="777" max="779" width="12.5703125" style="180" customWidth="1"/>
    <col min="780" max="1024" width="14.42578125" style="180"/>
    <col min="1025" max="1025" width="2.28515625" style="180" customWidth="1"/>
    <col min="1026" max="1026" width="7.85546875" style="180" customWidth="1"/>
    <col min="1027" max="1027" width="4.140625" style="180" customWidth="1"/>
    <col min="1028" max="1028" width="2.85546875" style="180" customWidth="1"/>
    <col min="1029" max="1029" width="47.7109375" style="180" customWidth="1"/>
    <col min="1030" max="1030" width="22.140625" style="180" customWidth="1"/>
    <col min="1031" max="1031" width="33.5703125" style="180" customWidth="1"/>
    <col min="1032" max="1032" width="19" style="180" customWidth="1"/>
    <col min="1033" max="1035" width="12.5703125" style="180" customWidth="1"/>
    <col min="1036" max="1280" width="14.42578125" style="180"/>
    <col min="1281" max="1281" width="2.28515625" style="180" customWidth="1"/>
    <col min="1282" max="1282" width="7.85546875" style="180" customWidth="1"/>
    <col min="1283" max="1283" width="4.140625" style="180" customWidth="1"/>
    <col min="1284" max="1284" width="2.85546875" style="180" customWidth="1"/>
    <col min="1285" max="1285" width="47.7109375" style="180" customWidth="1"/>
    <col min="1286" max="1286" width="22.140625" style="180" customWidth="1"/>
    <col min="1287" max="1287" width="33.5703125" style="180" customWidth="1"/>
    <col min="1288" max="1288" width="19" style="180" customWidth="1"/>
    <col min="1289" max="1291" width="12.5703125" style="180" customWidth="1"/>
    <col min="1292" max="1536" width="14.42578125" style="180"/>
    <col min="1537" max="1537" width="2.28515625" style="180" customWidth="1"/>
    <col min="1538" max="1538" width="7.85546875" style="180" customWidth="1"/>
    <col min="1539" max="1539" width="4.140625" style="180" customWidth="1"/>
    <col min="1540" max="1540" width="2.85546875" style="180" customWidth="1"/>
    <col min="1541" max="1541" width="47.7109375" style="180" customWidth="1"/>
    <col min="1542" max="1542" width="22.140625" style="180" customWidth="1"/>
    <col min="1543" max="1543" width="33.5703125" style="180" customWidth="1"/>
    <col min="1544" max="1544" width="19" style="180" customWidth="1"/>
    <col min="1545" max="1547" width="12.5703125" style="180" customWidth="1"/>
    <col min="1548" max="1792" width="14.42578125" style="180"/>
    <col min="1793" max="1793" width="2.28515625" style="180" customWidth="1"/>
    <col min="1794" max="1794" width="7.85546875" style="180" customWidth="1"/>
    <col min="1795" max="1795" width="4.140625" style="180" customWidth="1"/>
    <col min="1796" max="1796" width="2.85546875" style="180" customWidth="1"/>
    <col min="1797" max="1797" width="47.7109375" style="180" customWidth="1"/>
    <col min="1798" max="1798" width="22.140625" style="180" customWidth="1"/>
    <col min="1799" max="1799" width="33.5703125" style="180" customWidth="1"/>
    <col min="1800" max="1800" width="19" style="180" customWidth="1"/>
    <col min="1801" max="1803" width="12.5703125" style="180" customWidth="1"/>
    <col min="1804" max="2048" width="14.42578125" style="180"/>
    <col min="2049" max="2049" width="2.28515625" style="180" customWidth="1"/>
    <col min="2050" max="2050" width="7.85546875" style="180" customWidth="1"/>
    <col min="2051" max="2051" width="4.140625" style="180" customWidth="1"/>
    <col min="2052" max="2052" width="2.85546875" style="180" customWidth="1"/>
    <col min="2053" max="2053" width="47.7109375" style="180" customWidth="1"/>
    <col min="2054" max="2054" width="22.140625" style="180" customWidth="1"/>
    <col min="2055" max="2055" width="33.5703125" style="180" customWidth="1"/>
    <col min="2056" max="2056" width="19" style="180" customWidth="1"/>
    <col min="2057" max="2059" width="12.5703125" style="180" customWidth="1"/>
    <col min="2060" max="2304" width="14.42578125" style="180"/>
    <col min="2305" max="2305" width="2.28515625" style="180" customWidth="1"/>
    <col min="2306" max="2306" width="7.85546875" style="180" customWidth="1"/>
    <col min="2307" max="2307" width="4.140625" style="180" customWidth="1"/>
    <col min="2308" max="2308" width="2.85546875" style="180" customWidth="1"/>
    <col min="2309" max="2309" width="47.7109375" style="180" customWidth="1"/>
    <col min="2310" max="2310" width="22.140625" style="180" customWidth="1"/>
    <col min="2311" max="2311" width="33.5703125" style="180" customWidth="1"/>
    <col min="2312" max="2312" width="19" style="180" customWidth="1"/>
    <col min="2313" max="2315" width="12.5703125" style="180" customWidth="1"/>
    <col min="2316" max="2560" width="14.42578125" style="180"/>
    <col min="2561" max="2561" width="2.28515625" style="180" customWidth="1"/>
    <col min="2562" max="2562" width="7.85546875" style="180" customWidth="1"/>
    <col min="2563" max="2563" width="4.140625" style="180" customWidth="1"/>
    <col min="2564" max="2564" width="2.85546875" style="180" customWidth="1"/>
    <col min="2565" max="2565" width="47.7109375" style="180" customWidth="1"/>
    <col min="2566" max="2566" width="22.140625" style="180" customWidth="1"/>
    <col min="2567" max="2567" width="33.5703125" style="180" customWidth="1"/>
    <col min="2568" max="2568" width="19" style="180" customWidth="1"/>
    <col min="2569" max="2571" width="12.5703125" style="180" customWidth="1"/>
    <col min="2572" max="2816" width="14.42578125" style="180"/>
    <col min="2817" max="2817" width="2.28515625" style="180" customWidth="1"/>
    <col min="2818" max="2818" width="7.85546875" style="180" customWidth="1"/>
    <col min="2819" max="2819" width="4.140625" style="180" customWidth="1"/>
    <col min="2820" max="2820" width="2.85546875" style="180" customWidth="1"/>
    <col min="2821" max="2821" width="47.7109375" style="180" customWidth="1"/>
    <col min="2822" max="2822" width="22.140625" style="180" customWidth="1"/>
    <col min="2823" max="2823" width="33.5703125" style="180" customWidth="1"/>
    <col min="2824" max="2824" width="19" style="180" customWidth="1"/>
    <col min="2825" max="2827" width="12.5703125" style="180" customWidth="1"/>
    <col min="2828" max="3072" width="14.42578125" style="180"/>
    <col min="3073" max="3073" width="2.28515625" style="180" customWidth="1"/>
    <col min="3074" max="3074" width="7.85546875" style="180" customWidth="1"/>
    <col min="3075" max="3075" width="4.140625" style="180" customWidth="1"/>
    <col min="3076" max="3076" width="2.85546875" style="180" customWidth="1"/>
    <col min="3077" max="3077" width="47.7109375" style="180" customWidth="1"/>
    <col min="3078" max="3078" width="22.140625" style="180" customWidth="1"/>
    <col min="3079" max="3079" width="33.5703125" style="180" customWidth="1"/>
    <col min="3080" max="3080" width="19" style="180" customWidth="1"/>
    <col min="3081" max="3083" width="12.5703125" style="180" customWidth="1"/>
    <col min="3084" max="3328" width="14.42578125" style="180"/>
    <col min="3329" max="3329" width="2.28515625" style="180" customWidth="1"/>
    <col min="3330" max="3330" width="7.85546875" style="180" customWidth="1"/>
    <col min="3331" max="3331" width="4.140625" style="180" customWidth="1"/>
    <col min="3332" max="3332" width="2.85546875" style="180" customWidth="1"/>
    <col min="3333" max="3333" width="47.7109375" style="180" customWidth="1"/>
    <col min="3334" max="3334" width="22.140625" style="180" customWidth="1"/>
    <col min="3335" max="3335" width="33.5703125" style="180" customWidth="1"/>
    <col min="3336" max="3336" width="19" style="180" customWidth="1"/>
    <col min="3337" max="3339" width="12.5703125" style="180" customWidth="1"/>
    <col min="3340" max="3584" width="14.42578125" style="180"/>
    <col min="3585" max="3585" width="2.28515625" style="180" customWidth="1"/>
    <col min="3586" max="3586" width="7.85546875" style="180" customWidth="1"/>
    <col min="3587" max="3587" width="4.140625" style="180" customWidth="1"/>
    <col min="3588" max="3588" width="2.85546875" style="180" customWidth="1"/>
    <col min="3589" max="3589" width="47.7109375" style="180" customWidth="1"/>
    <col min="3590" max="3590" width="22.140625" style="180" customWidth="1"/>
    <col min="3591" max="3591" width="33.5703125" style="180" customWidth="1"/>
    <col min="3592" max="3592" width="19" style="180" customWidth="1"/>
    <col min="3593" max="3595" width="12.5703125" style="180" customWidth="1"/>
    <col min="3596" max="3840" width="14.42578125" style="180"/>
    <col min="3841" max="3841" width="2.28515625" style="180" customWidth="1"/>
    <col min="3842" max="3842" width="7.85546875" style="180" customWidth="1"/>
    <col min="3843" max="3843" width="4.140625" style="180" customWidth="1"/>
    <col min="3844" max="3844" width="2.85546875" style="180" customWidth="1"/>
    <col min="3845" max="3845" width="47.7109375" style="180" customWidth="1"/>
    <col min="3846" max="3846" width="22.140625" style="180" customWidth="1"/>
    <col min="3847" max="3847" width="33.5703125" style="180" customWidth="1"/>
    <col min="3848" max="3848" width="19" style="180" customWidth="1"/>
    <col min="3849" max="3851" width="12.5703125" style="180" customWidth="1"/>
    <col min="3852" max="4096" width="14.42578125" style="180"/>
    <col min="4097" max="4097" width="2.28515625" style="180" customWidth="1"/>
    <col min="4098" max="4098" width="7.85546875" style="180" customWidth="1"/>
    <col min="4099" max="4099" width="4.140625" style="180" customWidth="1"/>
    <col min="4100" max="4100" width="2.85546875" style="180" customWidth="1"/>
    <col min="4101" max="4101" width="47.7109375" style="180" customWidth="1"/>
    <col min="4102" max="4102" width="22.140625" style="180" customWidth="1"/>
    <col min="4103" max="4103" width="33.5703125" style="180" customWidth="1"/>
    <col min="4104" max="4104" width="19" style="180" customWidth="1"/>
    <col min="4105" max="4107" width="12.5703125" style="180" customWidth="1"/>
    <col min="4108" max="4352" width="14.42578125" style="180"/>
    <col min="4353" max="4353" width="2.28515625" style="180" customWidth="1"/>
    <col min="4354" max="4354" width="7.85546875" style="180" customWidth="1"/>
    <col min="4355" max="4355" width="4.140625" style="180" customWidth="1"/>
    <col min="4356" max="4356" width="2.85546875" style="180" customWidth="1"/>
    <col min="4357" max="4357" width="47.7109375" style="180" customWidth="1"/>
    <col min="4358" max="4358" width="22.140625" style="180" customWidth="1"/>
    <col min="4359" max="4359" width="33.5703125" style="180" customWidth="1"/>
    <col min="4360" max="4360" width="19" style="180" customWidth="1"/>
    <col min="4361" max="4363" width="12.5703125" style="180" customWidth="1"/>
    <col min="4364" max="4608" width="14.42578125" style="180"/>
    <col min="4609" max="4609" width="2.28515625" style="180" customWidth="1"/>
    <col min="4610" max="4610" width="7.85546875" style="180" customWidth="1"/>
    <col min="4611" max="4611" width="4.140625" style="180" customWidth="1"/>
    <col min="4612" max="4612" width="2.85546875" style="180" customWidth="1"/>
    <col min="4613" max="4613" width="47.7109375" style="180" customWidth="1"/>
    <col min="4614" max="4614" width="22.140625" style="180" customWidth="1"/>
    <col min="4615" max="4615" width="33.5703125" style="180" customWidth="1"/>
    <col min="4616" max="4616" width="19" style="180" customWidth="1"/>
    <col min="4617" max="4619" width="12.5703125" style="180" customWidth="1"/>
    <col min="4620" max="4864" width="14.42578125" style="180"/>
    <col min="4865" max="4865" width="2.28515625" style="180" customWidth="1"/>
    <col min="4866" max="4866" width="7.85546875" style="180" customWidth="1"/>
    <col min="4867" max="4867" width="4.140625" style="180" customWidth="1"/>
    <col min="4868" max="4868" width="2.85546875" style="180" customWidth="1"/>
    <col min="4869" max="4869" width="47.7109375" style="180" customWidth="1"/>
    <col min="4870" max="4870" width="22.140625" style="180" customWidth="1"/>
    <col min="4871" max="4871" width="33.5703125" style="180" customWidth="1"/>
    <col min="4872" max="4872" width="19" style="180" customWidth="1"/>
    <col min="4873" max="4875" width="12.5703125" style="180" customWidth="1"/>
    <col min="4876" max="5120" width="14.42578125" style="180"/>
    <col min="5121" max="5121" width="2.28515625" style="180" customWidth="1"/>
    <col min="5122" max="5122" width="7.85546875" style="180" customWidth="1"/>
    <col min="5123" max="5123" width="4.140625" style="180" customWidth="1"/>
    <col min="5124" max="5124" width="2.85546875" style="180" customWidth="1"/>
    <col min="5125" max="5125" width="47.7109375" style="180" customWidth="1"/>
    <col min="5126" max="5126" width="22.140625" style="180" customWidth="1"/>
    <col min="5127" max="5127" width="33.5703125" style="180" customWidth="1"/>
    <col min="5128" max="5128" width="19" style="180" customWidth="1"/>
    <col min="5129" max="5131" width="12.5703125" style="180" customWidth="1"/>
    <col min="5132" max="5376" width="14.42578125" style="180"/>
    <col min="5377" max="5377" width="2.28515625" style="180" customWidth="1"/>
    <col min="5378" max="5378" width="7.85546875" style="180" customWidth="1"/>
    <col min="5379" max="5379" width="4.140625" style="180" customWidth="1"/>
    <col min="5380" max="5380" width="2.85546875" style="180" customWidth="1"/>
    <col min="5381" max="5381" width="47.7109375" style="180" customWidth="1"/>
    <col min="5382" max="5382" width="22.140625" style="180" customWidth="1"/>
    <col min="5383" max="5383" width="33.5703125" style="180" customWidth="1"/>
    <col min="5384" max="5384" width="19" style="180" customWidth="1"/>
    <col min="5385" max="5387" width="12.5703125" style="180" customWidth="1"/>
    <col min="5388" max="5632" width="14.42578125" style="180"/>
    <col min="5633" max="5633" width="2.28515625" style="180" customWidth="1"/>
    <col min="5634" max="5634" width="7.85546875" style="180" customWidth="1"/>
    <col min="5635" max="5635" width="4.140625" style="180" customWidth="1"/>
    <col min="5636" max="5636" width="2.85546875" style="180" customWidth="1"/>
    <col min="5637" max="5637" width="47.7109375" style="180" customWidth="1"/>
    <col min="5638" max="5638" width="22.140625" style="180" customWidth="1"/>
    <col min="5639" max="5639" width="33.5703125" style="180" customWidth="1"/>
    <col min="5640" max="5640" width="19" style="180" customWidth="1"/>
    <col min="5641" max="5643" width="12.5703125" style="180" customWidth="1"/>
    <col min="5644" max="5888" width="14.42578125" style="180"/>
    <col min="5889" max="5889" width="2.28515625" style="180" customWidth="1"/>
    <col min="5890" max="5890" width="7.85546875" style="180" customWidth="1"/>
    <col min="5891" max="5891" width="4.140625" style="180" customWidth="1"/>
    <col min="5892" max="5892" width="2.85546875" style="180" customWidth="1"/>
    <col min="5893" max="5893" width="47.7109375" style="180" customWidth="1"/>
    <col min="5894" max="5894" width="22.140625" style="180" customWidth="1"/>
    <col min="5895" max="5895" width="33.5703125" style="180" customWidth="1"/>
    <col min="5896" max="5896" width="19" style="180" customWidth="1"/>
    <col min="5897" max="5899" width="12.5703125" style="180" customWidth="1"/>
    <col min="5900" max="6144" width="14.42578125" style="180"/>
    <col min="6145" max="6145" width="2.28515625" style="180" customWidth="1"/>
    <col min="6146" max="6146" width="7.85546875" style="180" customWidth="1"/>
    <col min="6147" max="6147" width="4.140625" style="180" customWidth="1"/>
    <col min="6148" max="6148" width="2.85546875" style="180" customWidth="1"/>
    <col min="6149" max="6149" width="47.7109375" style="180" customWidth="1"/>
    <col min="6150" max="6150" width="22.140625" style="180" customWidth="1"/>
    <col min="6151" max="6151" width="33.5703125" style="180" customWidth="1"/>
    <col min="6152" max="6152" width="19" style="180" customWidth="1"/>
    <col min="6153" max="6155" width="12.5703125" style="180" customWidth="1"/>
    <col min="6156" max="6400" width="14.42578125" style="180"/>
    <col min="6401" max="6401" width="2.28515625" style="180" customWidth="1"/>
    <col min="6402" max="6402" width="7.85546875" style="180" customWidth="1"/>
    <col min="6403" max="6403" width="4.140625" style="180" customWidth="1"/>
    <col min="6404" max="6404" width="2.85546875" style="180" customWidth="1"/>
    <col min="6405" max="6405" width="47.7109375" style="180" customWidth="1"/>
    <col min="6406" max="6406" width="22.140625" style="180" customWidth="1"/>
    <col min="6407" max="6407" width="33.5703125" style="180" customWidth="1"/>
    <col min="6408" max="6408" width="19" style="180" customWidth="1"/>
    <col min="6409" max="6411" width="12.5703125" style="180" customWidth="1"/>
    <col min="6412" max="6656" width="14.42578125" style="180"/>
    <col min="6657" max="6657" width="2.28515625" style="180" customWidth="1"/>
    <col min="6658" max="6658" width="7.85546875" style="180" customWidth="1"/>
    <col min="6659" max="6659" width="4.140625" style="180" customWidth="1"/>
    <col min="6660" max="6660" width="2.85546875" style="180" customWidth="1"/>
    <col min="6661" max="6661" width="47.7109375" style="180" customWidth="1"/>
    <col min="6662" max="6662" width="22.140625" style="180" customWidth="1"/>
    <col min="6663" max="6663" width="33.5703125" style="180" customWidth="1"/>
    <col min="6664" max="6664" width="19" style="180" customWidth="1"/>
    <col min="6665" max="6667" width="12.5703125" style="180" customWidth="1"/>
    <col min="6668" max="6912" width="14.42578125" style="180"/>
    <col min="6913" max="6913" width="2.28515625" style="180" customWidth="1"/>
    <col min="6914" max="6914" width="7.85546875" style="180" customWidth="1"/>
    <col min="6915" max="6915" width="4.140625" style="180" customWidth="1"/>
    <col min="6916" max="6916" width="2.85546875" style="180" customWidth="1"/>
    <col min="6917" max="6917" width="47.7109375" style="180" customWidth="1"/>
    <col min="6918" max="6918" width="22.140625" style="180" customWidth="1"/>
    <col min="6919" max="6919" width="33.5703125" style="180" customWidth="1"/>
    <col min="6920" max="6920" width="19" style="180" customWidth="1"/>
    <col min="6921" max="6923" width="12.5703125" style="180" customWidth="1"/>
    <col min="6924" max="7168" width="14.42578125" style="180"/>
    <col min="7169" max="7169" width="2.28515625" style="180" customWidth="1"/>
    <col min="7170" max="7170" width="7.85546875" style="180" customWidth="1"/>
    <col min="7171" max="7171" width="4.140625" style="180" customWidth="1"/>
    <col min="7172" max="7172" width="2.85546875" style="180" customWidth="1"/>
    <col min="7173" max="7173" width="47.7109375" style="180" customWidth="1"/>
    <col min="7174" max="7174" width="22.140625" style="180" customWidth="1"/>
    <col min="7175" max="7175" width="33.5703125" style="180" customWidth="1"/>
    <col min="7176" max="7176" width="19" style="180" customWidth="1"/>
    <col min="7177" max="7179" width="12.5703125" style="180" customWidth="1"/>
    <col min="7180" max="7424" width="14.42578125" style="180"/>
    <col min="7425" max="7425" width="2.28515625" style="180" customWidth="1"/>
    <col min="7426" max="7426" width="7.85546875" style="180" customWidth="1"/>
    <col min="7427" max="7427" width="4.140625" style="180" customWidth="1"/>
    <col min="7428" max="7428" width="2.85546875" style="180" customWidth="1"/>
    <col min="7429" max="7429" width="47.7109375" style="180" customWidth="1"/>
    <col min="7430" max="7430" width="22.140625" style="180" customWidth="1"/>
    <col min="7431" max="7431" width="33.5703125" style="180" customWidth="1"/>
    <col min="7432" max="7432" width="19" style="180" customWidth="1"/>
    <col min="7433" max="7435" width="12.5703125" style="180" customWidth="1"/>
    <col min="7436" max="7680" width="14.42578125" style="180"/>
    <col min="7681" max="7681" width="2.28515625" style="180" customWidth="1"/>
    <col min="7682" max="7682" width="7.85546875" style="180" customWidth="1"/>
    <col min="7683" max="7683" width="4.140625" style="180" customWidth="1"/>
    <col min="7684" max="7684" width="2.85546875" style="180" customWidth="1"/>
    <col min="7685" max="7685" width="47.7109375" style="180" customWidth="1"/>
    <col min="7686" max="7686" width="22.140625" style="180" customWidth="1"/>
    <col min="7687" max="7687" width="33.5703125" style="180" customWidth="1"/>
    <col min="7688" max="7688" width="19" style="180" customWidth="1"/>
    <col min="7689" max="7691" width="12.5703125" style="180" customWidth="1"/>
    <col min="7692" max="7936" width="14.42578125" style="180"/>
    <col min="7937" max="7937" width="2.28515625" style="180" customWidth="1"/>
    <col min="7938" max="7938" width="7.85546875" style="180" customWidth="1"/>
    <col min="7939" max="7939" width="4.140625" style="180" customWidth="1"/>
    <col min="7940" max="7940" width="2.85546875" style="180" customWidth="1"/>
    <col min="7941" max="7941" width="47.7109375" style="180" customWidth="1"/>
    <col min="7942" max="7942" width="22.140625" style="180" customWidth="1"/>
    <col min="7943" max="7943" width="33.5703125" style="180" customWidth="1"/>
    <col min="7944" max="7944" width="19" style="180" customWidth="1"/>
    <col min="7945" max="7947" width="12.5703125" style="180" customWidth="1"/>
    <col min="7948" max="8192" width="14.42578125" style="180"/>
    <col min="8193" max="8193" width="2.28515625" style="180" customWidth="1"/>
    <col min="8194" max="8194" width="7.85546875" style="180" customWidth="1"/>
    <col min="8195" max="8195" width="4.140625" style="180" customWidth="1"/>
    <col min="8196" max="8196" width="2.85546875" style="180" customWidth="1"/>
    <col min="8197" max="8197" width="47.7109375" style="180" customWidth="1"/>
    <col min="8198" max="8198" width="22.140625" style="180" customWidth="1"/>
    <col min="8199" max="8199" width="33.5703125" style="180" customWidth="1"/>
    <col min="8200" max="8200" width="19" style="180" customWidth="1"/>
    <col min="8201" max="8203" width="12.5703125" style="180" customWidth="1"/>
    <col min="8204" max="8448" width="14.42578125" style="180"/>
    <col min="8449" max="8449" width="2.28515625" style="180" customWidth="1"/>
    <col min="8450" max="8450" width="7.85546875" style="180" customWidth="1"/>
    <col min="8451" max="8451" width="4.140625" style="180" customWidth="1"/>
    <col min="8452" max="8452" width="2.85546875" style="180" customWidth="1"/>
    <col min="8453" max="8453" width="47.7109375" style="180" customWidth="1"/>
    <col min="8454" max="8454" width="22.140625" style="180" customWidth="1"/>
    <col min="8455" max="8455" width="33.5703125" style="180" customWidth="1"/>
    <col min="8456" max="8456" width="19" style="180" customWidth="1"/>
    <col min="8457" max="8459" width="12.5703125" style="180" customWidth="1"/>
    <col min="8460" max="8704" width="14.42578125" style="180"/>
    <col min="8705" max="8705" width="2.28515625" style="180" customWidth="1"/>
    <col min="8706" max="8706" width="7.85546875" style="180" customWidth="1"/>
    <col min="8707" max="8707" width="4.140625" style="180" customWidth="1"/>
    <col min="8708" max="8708" width="2.85546875" style="180" customWidth="1"/>
    <col min="8709" max="8709" width="47.7109375" style="180" customWidth="1"/>
    <col min="8710" max="8710" width="22.140625" style="180" customWidth="1"/>
    <col min="8711" max="8711" width="33.5703125" style="180" customWidth="1"/>
    <col min="8712" max="8712" width="19" style="180" customWidth="1"/>
    <col min="8713" max="8715" width="12.5703125" style="180" customWidth="1"/>
    <col min="8716" max="8960" width="14.42578125" style="180"/>
    <col min="8961" max="8961" width="2.28515625" style="180" customWidth="1"/>
    <col min="8962" max="8962" width="7.85546875" style="180" customWidth="1"/>
    <col min="8963" max="8963" width="4.140625" style="180" customWidth="1"/>
    <col min="8964" max="8964" width="2.85546875" style="180" customWidth="1"/>
    <col min="8965" max="8965" width="47.7109375" style="180" customWidth="1"/>
    <col min="8966" max="8966" width="22.140625" style="180" customWidth="1"/>
    <col min="8967" max="8967" width="33.5703125" style="180" customWidth="1"/>
    <col min="8968" max="8968" width="19" style="180" customWidth="1"/>
    <col min="8969" max="8971" width="12.5703125" style="180" customWidth="1"/>
    <col min="8972" max="9216" width="14.42578125" style="180"/>
    <col min="9217" max="9217" width="2.28515625" style="180" customWidth="1"/>
    <col min="9218" max="9218" width="7.85546875" style="180" customWidth="1"/>
    <col min="9219" max="9219" width="4.140625" style="180" customWidth="1"/>
    <col min="9220" max="9220" width="2.85546875" style="180" customWidth="1"/>
    <col min="9221" max="9221" width="47.7109375" style="180" customWidth="1"/>
    <col min="9222" max="9222" width="22.140625" style="180" customWidth="1"/>
    <col min="9223" max="9223" width="33.5703125" style="180" customWidth="1"/>
    <col min="9224" max="9224" width="19" style="180" customWidth="1"/>
    <col min="9225" max="9227" width="12.5703125" style="180" customWidth="1"/>
    <col min="9228" max="9472" width="14.42578125" style="180"/>
    <col min="9473" max="9473" width="2.28515625" style="180" customWidth="1"/>
    <col min="9474" max="9474" width="7.85546875" style="180" customWidth="1"/>
    <col min="9475" max="9475" width="4.140625" style="180" customWidth="1"/>
    <col min="9476" max="9476" width="2.85546875" style="180" customWidth="1"/>
    <col min="9477" max="9477" width="47.7109375" style="180" customWidth="1"/>
    <col min="9478" max="9478" width="22.140625" style="180" customWidth="1"/>
    <col min="9479" max="9479" width="33.5703125" style="180" customWidth="1"/>
    <col min="9480" max="9480" width="19" style="180" customWidth="1"/>
    <col min="9481" max="9483" width="12.5703125" style="180" customWidth="1"/>
    <col min="9484" max="9728" width="14.42578125" style="180"/>
    <col min="9729" max="9729" width="2.28515625" style="180" customWidth="1"/>
    <col min="9730" max="9730" width="7.85546875" style="180" customWidth="1"/>
    <col min="9731" max="9731" width="4.140625" style="180" customWidth="1"/>
    <col min="9732" max="9732" width="2.85546875" style="180" customWidth="1"/>
    <col min="9733" max="9733" width="47.7109375" style="180" customWidth="1"/>
    <col min="9734" max="9734" width="22.140625" style="180" customWidth="1"/>
    <col min="9735" max="9735" width="33.5703125" style="180" customWidth="1"/>
    <col min="9736" max="9736" width="19" style="180" customWidth="1"/>
    <col min="9737" max="9739" width="12.5703125" style="180" customWidth="1"/>
    <col min="9740" max="9984" width="14.42578125" style="180"/>
    <col min="9985" max="9985" width="2.28515625" style="180" customWidth="1"/>
    <col min="9986" max="9986" width="7.85546875" style="180" customWidth="1"/>
    <col min="9987" max="9987" width="4.140625" style="180" customWidth="1"/>
    <col min="9988" max="9988" width="2.85546875" style="180" customWidth="1"/>
    <col min="9989" max="9989" width="47.7109375" style="180" customWidth="1"/>
    <col min="9990" max="9990" width="22.140625" style="180" customWidth="1"/>
    <col min="9991" max="9991" width="33.5703125" style="180" customWidth="1"/>
    <col min="9992" max="9992" width="19" style="180" customWidth="1"/>
    <col min="9993" max="9995" width="12.5703125" style="180" customWidth="1"/>
    <col min="9996" max="10240" width="14.42578125" style="180"/>
    <col min="10241" max="10241" width="2.28515625" style="180" customWidth="1"/>
    <col min="10242" max="10242" width="7.85546875" style="180" customWidth="1"/>
    <col min="10243" max="10243" width="4.140625" style="180" customWidth="1"/>
    <col min="10244" max="10244" width="2.85546875" style="180" customWidth="1"/>
    <col min="10245" max="10245" width="47.7109375" style="180" customWidth="1"/>
    <col min="10246" max="10246" width="22.140625" style="180" customWidth="1"/>
    <col min="10247" max="10247" width="33.5703125" style="180" customWidth="1"/>
    <col min="10248" max="10248" width="19" style="180" customWidth="1"/>
    <col min="10249" max="10251" width="12.5703125" style="180" customWidth="1"/>
    <col min="10252" max="10496" width="14.42578125" style="180"/>
    <col min="10497" max="10497" width="2.28515625" style="180" customWidth="1"/>
    <col min="10498" max="10498" width="7.85546875" style="180" customWidth="1"/>
    <col min="10499" max="10499" width="4.140625" style="180" customWidth="1"/>
    <col min="10500" max="10500" width="2.85546875" style="180" customWidth="1"/>
    <col min="10501" max="10501" width="47.7109375" style="180" customWidth="1"/>
    <col min="10502" max="10502" width="22.140625" style="180" customWidth="1"/>
    <col min="10503" max="10503" width="33.5703125" style="180" customWidth="1"/>
    <col min="10504" max="10504" width="19" style="180" customWidth="1"/>
    <col min="10505" max="10507" width="12.5703125" style="180" customWidth="1"/>
    <col min="10508" max="10752" width="14.42578125" style="180"/>
    <col min="10753" max="10753" width="2.28515625" style="180" customWidth="1"/>
    <col min="10754" max="10754" width="7.85546875" style="180" customWidth="1"/>
    <col min="10755" max="10755" width="4.140625" style="180" customWidth="1"/>
    <col min="10756" max="10756" width="2.85546875" style="180" customWidth="1"/>
    <col min="10757" max="10757" width="47.7109375" style="180" customWidth="1"/>
    <col min="10758" max="10758" width="22.140625" style="180" customWidth="1"/>
    <col min="10759" max="10759" width="33.5703125" style="180" customWidth="1"/>
    <col min="10760" max="10760" width="19" style="180" customWidth="1"/>
    <col min="10761" max="10763" width="12.5703125" style="180" customWidth="1"/>
    <col min="10764" max="11008" width="14.42578125" style="180"/>
    <col min="11009" max="11009" width="2.28515625" style="180" customWidth="1"/>
    <col min="11010" max="11010" width="7.85546875" style="180" customWidth="1"/>
    <col min="11011" max="11011" width="4.140625" style="180" customWidth="1"/>
    <col min="11012" max="11012" width="2.85546875" style="180" customWidth="1"/>
    <col min="11013" max="11013" width="47.7109375" style="180" customWidth="1"/>
    <col min="11014" max="11014" width="22.140625" style="180" customWidth="1"/>
    <col min="11015" max="11015" width="33.5703125" style="180" customWidth="1"/>
    <col min="11016" max="11016" width="19" style="180" customWidth="1"/>
    <col min="11017" max="11019" width="12.5703125" style="180" customWidth="1"/>
    <col min="11020" max="11264" width="14.42578125" style="180"/>
    <col min="11265" max="11265" width="2.28515625" style="180" customWidth="1"/>
    <col min="11266" max="11266" width="7.85546875" style="180" customWidth="1"/>
    <col min="11267" max="11267" width="4.140625" style="180" customWidth="1"/>
    <col min="11268" max="11268" width="2.85546875" style="180" customWidth="1"/>
    <col min="11269" max="11269" width="47.7109375" style="180" customWidth="1"/>
    <col min="11270" max="11270" width="22.140625" style="180" customWidth="1"/>
    <col min="11271" max="11271" width="33.5703125" style="180" customWidth="1"/>
    <col min="11272" max="11272" width="19" style="180" customWidth="1"/>
    <col min="11273" max="11275" width="12.5703125" style="180" customWidth="1"/>
    <col min="11276" max="11520" width="14.42578125" style="180"/>
    <col min="11521" max="11521" width="2.28515625" style="180" customWidth="1"/>
    <col min="11522" max="11522" width="7.85546875" style="180" customWidth="1"/>
    <col min="11523" max="11523" width="4.140625" style="180" customWidth="1"/>
    <col min="11524" max="11524" width="2.85546875" style="180" customWidth="1"/>
    <col min="11525" max="11525" width="47.7109375" style="180" customWidth="1"/>
    <col min="11526" max="11526" width="22.140625" style="180" customWidth="1"/>
    <col min="11527" max="11527" width="33.5703125" style="180" customWidth="1"/>
    <col min="11528" max="11528" width="19" style="180" customWidth="1"/>
    <col min="11529" max="11531" width="12.5703125" style="180" customWidth="1"/>
    <col min="11532" max="11776" width="14.42578125" style="180"/>
    <col min="11777" max="11777" width="2.28515625" style="180" customWidth="1"/>
    <col min="11778" max="11778" width="7.85546875" style="180" customWidth="1"/>
    <col min="11779" max="11779" width="4.140625" style="180" customWidth="1"/>
    <col min="11780" max="11780" width="2.85546875" style="180" customWidth="1"/>
    <col min="11781" max="11781" width="47.7109375" style="180" customWidth="1"/>
    <col min="11782" max="11782" width="22.140625" style="180" customWidth="1"/>
    <col min="11783" max="11783" width="33.5703125" style="180" customWidth="1"/>
    <col min="11784" max="11784" width="19" style="180" customWidth="1"/>
    <col min="11785" max="11787" width="12.5703125" style="180" customWidth="1"/>
    <col min="11788" max="12032" width="14.42578125" style="180"/>
    <col min="12033" max="12033" width="2.28515625" style="180" customWidth="1"/>
    <col min="12034" max="12034" width="7.85546875" style="180" customWidth="1"/>
    <col min="12035" max="12035" width="4.140625" style="180" customWidth="1"/>
    <col min="12036" max="12036" width="2.85546875" style="180" customWidth="1"/>
    <col min="12037" max="12037" width="47.7109375" style="180" customWidth="1"/>
    <col min="12038" max="12038" width="22.140625" style="180" customWidth="1"/>
    <col min="12039" max="12039" width="33.5703125" style="180" customWidth="1"/>
    <col min="12040" max="12040" width="19" style="180" customWidth="1"/>
    <col min="12041" max="12043" width="12.5703125" style="180" customWidth="1"/>
    <col min="12044" max="12288" width="14.42578125" style="180"/>
    <col min="12289" max="12289" width="2.28515625" style="180" customWidth="1"/>
    <col min="12290" max="12290" width="7.85546875" style="180" customWidth="1"/>
    <col min="12291" max="12291" width="4.140625" style="180" customWidth="1"/>
    <col min="12292" max="12292" width="2.85546875" style="180" customWidth="1"/>
    <col min="12293" max="12293" width="47.7109375" style="180" customWidth="1"/>
    <col min="12294" max="12294" width="22.140625" style="180" customWidth="1"/>
    <col min="12295" max="12295" width="33.5703125" style="180" customWidth="1"/>
    <col min="12296" max="12296" width="19" style="180" customWidth="1"/>
    <col min="12297" max="12299" width="12.5703125" style="180" customWidth="1"/>
    <col min="12300" max="12544" width="14.42578125" style="180"/>
    <col min="12545" max="12545" width="2.28515625" style="180" customWidth="1"/>
    <col min="12546" max="12546" width="7.85546875" style="180" customWidth="1"/>
    <col min="12547" max="12547" width="4.140625" style="180" customWidth="1"/>
    <col min="12548" max="12548" width="2.85546875" style="180" customWidth="1"/>
    <col min="12549" max="12549" width="47.7109375" style="180" customWidth="1"/>
    <col min="12550" max="12550" width="22.140625" style="180" customWidth="1"/>
    <col min="12551" max="12551" width="33.5703125" style="180" customWidth="1"/>
    <col min="12552" max="12552" width="19" style="180" customWidth="1"/>
    <col min="12553" max="12555" width="12.5703125" style="180" customWidth="1"/>
    <col min="12556" max="12800" width="14.42578125" style="180"/>
    <col min="12801" max="12801" width="2.28515625" style="180" customWidth="1"/>
    <col min="12802" max="12802" width="7.85546875" style="180" customWidth="1"/>
    <col min="12803" max="12803" width="4.140625" style="180" customWidth="1"/>
    <col min="12804" max="12804" width="2.85546875" style="180" customWidth="1"/>
    <col min="12805" max="12805" width="47.7109375" style="180" customWidth="1"/>
    <col min="12806" max="12806" width="22.140625" style="180" customWidth="1"/>
    <col min="12807" max="12807" width="33.5703125" style="180" customWidth="1"/>
    <col min="12808" max="12808" width="19" style="180" customWidth="1"/>
    <col min="12809" max="12811" width="12.5703125" style="180" customWidth="1"/>
    <col min="12812" max="13056" width="14.42578125" style="180"/>
    <col min="13057" max="13057" width="2.28515625" style="180" customWidth="1"/>
    <col min="13058" max="13058" width="7.85546875" style="180" customWidth="1"/>
    <col min="13059" max="13059" width="4.140625" style="180" customWidth="1"/>
    <col min="13060" max="13060" width="2.85546875" style="180" customWidth="1"/>
    <col min="13061" max="13061" width="47.7109375" style="180" customWidth="1"/>
    <col min="13062" max="13062" width="22.140625" style="180" customWidth="1"/>
    <col min="13063" max="13063" width="33.5703125" style="180" customWidth="1"/>
    <col min="13064" max="13064" width="19" style="180" customWidth="1"/>
    <col min="13065" max="13067" width="12.5703125" style="180" customWidth="1"/>
    <col min="13068" max="13312" width="14.42578125" style="180"/>
    <col min="13313" max="13313" width="2.28515625" style="180" customWidth="1"/>
    <col min="13314" max="13314" width="7.85546875" style="180" customWidth="1"/>
    <col min="13315" max="13315" width="4.140625" style="180" customWidth="1"/>
    <col min="13316" max="13316" width="2.85546875" style="180" customWidth="1"/>
    <col min="13317" max="13317" width="47.7109375" style="180" customWidth="1"/>
    <col min="13318" max="13318" width="22.140625" style="180" customWidth="1"/>
    <col min="13319" max="13319" width="33.5703125" style="180" customWidth="1"/>
    <col min="13320" max="13320" width="19" style="180" customWidth="1"/>
    <col min="13321" max="13323" width="12.5703125" style="180" customWidth="1"/>
    <col min="13324" max="13568" width="14.42578125" style="180"/>
    <col min="13569" max="13569" width="2.28515625" style="180" customWidth="1"/>
    <col min="13570" max="13570" width="7.85546875" style="180" customWidth="1"/>
    <col min="13571" max="13571" width="4.140625" style="180" customWidth="1"/>
    <col min="13572" max="13572" width="2.85546875" style="180" customWidth="1"/>
    <col min="13573" max="13573" width="47.7109375" style="180" customWidth="1"/>
    <col min="13574" max="13574" width="22.140625" style="180" customWidth="1"/>
    <col min="13575" max="13575" width="33.5703125" style="180" customWidth="1"/>
    <col min="13576" max="13576" width="19" style="180" customWidth="1"/>
    <col min="13577" max="13579" width="12.5703125" style="180" customWidth="1"/>
    <col min="13580" max="13824" width="14.42578125" style="180"/>
    <col min="13825" max="13825" width="2.28515625" style="180" customWidth="1"/>
    <col min="13826" max="13826" width="7.85546875" style="180" customWidth="1"/>
    <col min="13827" max="13827" width="4.140625" style="180" customWidth="1"/>
    <col min="13828" max="13828" width="2.85546875" style="180" customWidth="1"/>
    <col min="13829" max="13829" width="47.7109375" style="180" customWidth="1"/>
    <col min="13830" max="13830" width="22.140625" style="180" customWidth="1"/>
    <col min="13831" max="13831" width="33.5703125" style="180" customWidth="1"/>
    <col min="13832" max="13832" width="19" style="180" customWidth="1"/>
    <col min="13833" max="13835" width="12.5703125" style="180" customWidth="1"/>
    <col min="13836" max="14080" width="14.42578125" style="180"/>
    <col min="14081" max="14081" width="2.28515625" style="180" customWidth="1"/>
    <col min="14082" max="14082" width="7.85546875" style="180" customWidth="1"/>
    <col min="14083" max="14083" width="4.140625" style="180" customWidth="1"/>
    <col min="14084" max="14084" width="2.85546875" style="180" customWidth="1"/>
    <col min="14085" max="14085" width="47.7109375" style="180" customWidth="1"/>
    <col min="14086" max="14086" width="22.140625" style="180" customWidth="1"/>
    <col min="14087" max="14087" width="33.5703125" style="180" customWidth="1"/>
    <col min="14088" max="14088" width="19" style="180" customWidth="1"/>
    <col min="14089" max="14091" width="12.5703125" style="180" customWidth="1"/>
    <col min="14092" max="14336" width="14.42578125" style="180"/>
    <col min="14337" max="14337" width="2.28515625" style="180" customWidth="1"/>
    <col min="14338" max="14338" width="7.85546875" style="180" customWidth="1"/>
    <col min="14339" max="14339" width="4.140625" style="180" customWidth="1"/>
    <col min="14340" max="14340" width="2.85546875" style="180" customWidth="1"/>
    <col min="14341" max="14341" width="47.7109375" style="180" customWidth="1"/>
    <col min="14342" max="14342" width="22.140625" style="180" customWidth="1"/>
    <col min="14343" max="14343" width="33.5703125" style="180" customWidth="1"/>
    <col min="14344" max="14344" width="19" style="180" customWidth="1"/>
    <col min="14345" max="14347" width="12.5703125" style="180" customWidth="1"/>
    <col min="14348" max="14592" width="14.42578125" style="180"/>
    <col min="14593" max="14593" width="2.28515625" style="180" customWidth="1"/>
    <col min="14594" max="14594" width="7.85546875" style="180" customWidth="1"/>
    <col min="14595" max="14595" width="4.140625" style="180" customWidth="1"/>
    <col min="14596" max="14596" width="2.85546875" style="180" customWidth="1"/>
    <col min="14597" max="14597" width="47.7109375" style="180" customWidth="1"/>
    <col min="14598" max="14598" width="22.140625" style="180" customWidth="1"/>
    <col min="14599" max="14599" width="33.5703125" style="180" customWidth="1"/>
    <col min="14600" max="14600" width="19" style="180" customWidth="1"/>
    <col min="14601" max="14603" width="12.5703125" style="180" customWidth="1"/>
    <col min="14604" max="14848" width="14.42578125" style="180"/>
    <col min="14849" max="14849" width="2.28515625" style="180" customWidth="1"/>
    <col min="14850" max="14850" width="7.85546875" style="180" customWidth="1"/>
    <col min="14851" max="14851" width="4.140625" style="180" customWidth="1"/>
    <col min="14852" max="14852" width="2.85546875" style="180" customWidth="1"/>
    <col min="14853" max="14853" width="47.7109375" style="180" customWidth="1"/>
    <col min="14854" max="14854" width="22.140625" style="180" customWidth="1"/>
    <col min="14855" max="14855" width="33.5703125" style="180" customWidth="1"/>
    <col min="14856" max="14856" width="19" style="180" customWidth="1"/>
    <col min="14857" max="14859" width="12.5703125" style="180" customWidth="1"/>
    <col min="14860" max="15104" width="14.42578125" style="180"/>
    <col min="15105" max="15105" width="2.28515625" style="180" customWidth="1"/>
    <col min="15106" max="15106" width="7.85546875" style="180" customWidth="1"/>
    <col min="15107" max="15107" width="4.140625" style="180" customWidth="1"/>
    <col min="15108" max="15108" width="2.85546875" style="180" customWidth="1"/>
    <col min="15109" max="15109" width="47.7109375" style="180" customWidth="1"/>
    <col min="15110" max="15110" width="22.140625" style="180" customWidth="1"/>
    <col min="15111" max="15111" width="33.5703125" style="180" customWidth="1"/>
    <col min="15112" max="15112" width="19" style="180" customWidth="1"/>
    <col min="15113" max="15115" width="12.5703125" style="180" customWidth="1"/>
    <col min="15116" max="15360" width="14.42578125" style="180"/>
    <col min="15361" max="15361" width="2.28515625" style="180" customWidth="1"/>
    <col min="15362" max="15362" width="7.85546875" style="180" customWidth="1"/>
    <col min="15363" max="15363" width="4.140625" style="180" customWidth="1"/>
    <col min="15364" max="15364" width="2.85546875" style="180" customWidth="1"/>
    <col min="15365" max="15365" width="47.7109375" style="180" customWidth="1"/>
    <col min="15366" max="15366" width="22.140625" style="180" customWidth="1"/>
    <col min="15367" max="15367" width="33.5703125" style="180" customWidth="1"/>
    <col min="15368" max="15368" width="19" style="180" customWidth="1"/>
    <col min="15369" max="15371" width="12.5703125" style="180" customWidth="1"/>
    <col min="15372" max="15616" width="14.42578125" style="180"/>
    <col min="15617" max="15617" width="2.28515625" style="180" customWidth="1"/>
    <col min="15618" max="15618" width="7.85546875" style="180" customWidth="1"/>
    <col min="15619" max="15619" width="4.140625" style="180" customWidth="1"/>
    <col min="15620" max="15620" width="2.85546875" style="180" customWidth="1"/>
    <col min="15621" max="15621" width="47.7109375" style="180" customWidth="1"/>
    <col min="15622" max="15622" width="22.140625" style="180" customWidth="1"/>
    <col min="15623" max="15623" width="33.5703125" style="180" customWidth="1"/>
    <col min="15624" max="15624" width="19" style="180" customWidth="1"/>
    <col min="15625" max="15627" width="12.5703125" style="180" customWidth="1"/>
    <col min="15628" max="15872" width="14.42578125" style="180"/>
    <col min="15873" max="15873" width="2.28515625" style="180" customWidth="1"/>
    <col min="15874" max="15874" width="7.85546875" style="180" customWidth="1"/>
    <col min="15875" max="15875" width="4.140625" style="180" customWidth="1"/>
    <col min="15876" max="15876" width="2.85546875" style="180" customWidth="1"/>
    <col min="15877" max="15877" width="47.7109375" style="180" customWidth="1"/>
    <col min="15878" max="15878" width="22.140625" style="180" customWidth="1"/>
    <col min="15879" max="15879" width="33.5703125" style="180" customWidth="1"/>
    <col min="15880" max="15880" width="19" style="180" customWidth="1"/>
    <col min="15881" max="15883" width="12.5703125" style="180" customWidth="1"/>
    <col min="15884" max="16128" width="14.42578125" style="180"/>
    <col min="16129" max="16129" width="2.28515625" style="180" customWidth="1"/>
    <col min="16130" max="16130" width="7.85546875" style="180" customWidth="1"/>
    <col min="16131" max="16131" width="4.140625" style="180" customWidth="1"/>
    <col min="16132" max="16132" width="2.85546875" style="180" customWidth="1"/>
    <col min="16133" max="16133" width="47.7109375" style="180" customWidth="1"/>
    <col min="16134" max="16134" width="22.140625" style="180" customWidth="1"/>
    <col min="16135" max="16135" width="33.5703125" style="180" customWidth="1"/>
    <col min="16136" max="16136" width="19" style="180" customWidth="1"/>
    <col min="16137" max="16139" width="12.5703125" style="180" customWidth="1"/>
    <col min="16140" max="16384" width="14.42578125" style="180"/>
  </cols>
  <sheetData>
    <row r="1" spans="1:11" ht="18" customHeight="1" x14ac:dyDescent="0.3">
      <c r="A1" s="176"/>
      <c r="B1" s="177" t="s">
        <v>97</v>
      </c>
      <c r="C1" s="178"/>
      <c r="D1" s="178"/>
      <c r="E1" s="178"/>
      <c r="F1" s="179"/>
      <c r="G1" s="179"/>
      <c r="H1" s="176"/>
      <c r="I1" s="176"/>
      <c r="J1" s="176"/>
      <c r="K1" s="176"/>
    </row>
    <row r="2" spans="1:11" ht="17.25" customHeight="1" x14ac:dyDescent="0.3">
      <c r="A2" s="176"/>
      <c r="B2" s="181" t="s">
        <v>98</v>
      </c>
      <c r="C2" s="89"/>
      <c r="D2" s="90" t="s">
        <v>99</v>
      </c>
      <c r="E2" s="182" t="s">
        <v>248</v>
      </c>
      <c r="F2" s="179"/>
      <c r="G2" s="179"/>
      <c r="H2" s="176"/>
      <c r="I2" s="176"/>
      <c r="J2" s="176"/>
      <c r="K2" s="176"/>
    </row>
    <row r="3" spans="1:11" ht="17.25" customHeight="1" x14ac:dyDescent="0.3">
      <c r="A3" s="176"/>
      <c r="B3" s="181" t="s">
        <v>245</v>
      </c>
      <c r="C3" s="89"/>
      <c r="D3" s="90" t="s">
        <v>99</v>
      </c>
      <c r="E3" s="182" t="s">
        <v>246</v>
      </c>
      <c r="F3" s="179"/>
      <c r="G3" s="179"/>
      <c r="H3" s="176"/>
      <c r="I3" s="176"/>
      <c r="J3" s="176"/>
      <c r="K3" s="176"/>
    </row>
    <row r="4" spans="1:11" ht="16.5" customHeight="1" x14ac:dyDescent="0.3">
      <c r="A4" s="176"/>
      <c r="B4" s="181" t="s">
        <v>80</v>
      </c>
      <c r="C4" s="89"/>
      <c r="D4" s="90" t="s">
        <v>99</v>
      </c>
      <c r="E4" s="182" t="s">
        <v>133</v>
      </c>
      <c r="F4" s="179"/>
      <c r="G4" s="179"/>
      <c r="H4" s="176"/>
      <c r="I4" s="176"/>
      <c r="J4" s="176"/>
      <c r="K4" s="176"/>
    </row>
    <row r="5" spans="1:11" ht="13.5" customHeight="1" x14ac:dyDescent="0.3">
      <c r="A5" s="176"/>
      <c r="B5" s="181" t="s">
        <v>100</v>
      </c>
      <c r="C5" s="89"/>
      <c r="D5" s="90" t="s">
        <v>99</v>
      </c>
      <c r="E5" s="181" t="s">
        <v>112</v>
      </c>
      <c r="F5" s="179"/>
      <c r="G5" s="179"/>
      <c r="H5" s="176"/>
      <c r="I5" s="176"/>
      <c r="J5" s="176"/>
      <c r="K5" s="176"/>
    </row>
    <row r="6" spans="1:11" ht="13.5" customHeight="1" thickBot="1" x14ac:dyDescent="0.35">
      <c r="A6" s="176"/>
      <c r="B6" s="181"/>
      <c r="C6" s="89"/>
      <c r="D6" s="181"/>
      <c r="E6" s="181"/>
      <c r="F6" s="179"/>
      <c r="G6" s="179"/>
      <c r="H6" s="176"/>
      <c r="I6" s="176"/>
      <c r="J6" s="176"/>
      <c r="K6" s="176"/>
    </row>
    <row r="7" spans="1:11" ht="18.75" customHeight="1" x14ac:dyDescent="0.3">
      <c r="A7" s="176"/>
      <c r="B7" s="342" t="s">
        <v>101</v>
      </c>
      <c r="C7" s="344" t="s">
        <v>1</v>
      </c>
      <c r="D7" s="345"/>
      <c r="E7" s="346"/>
      <c r="F7" s="329" t="s">
        <v>102</v>
      </c>
      <c r="G7" s="330" t="s">
        <v>103</v>
      </c>
      <c r="H7" s="176"/>
      <c r="I7" s="176"/>
      <c r="J7" s="176"/>
      <c r="K7" s="176"/>
    </row>
    <row r="8" spans="1:11" ht="21" customHeight="1" thickBot="1" x14ac:dyDescent="0.35">
      <c r="A8" s="176"/>
      <c r="B8" s="343"/>
      <c r="C8" s="347"/>
      <c r="D8" s="348"/>
      <c r="E8" s="349"/>
      <c r="F8" s="331" t="s">
        <v>104</v>
      </c>
      <c r="G8" s="332" t="s">
        <v>104</v>
      </c>
      <c r="H8" s="176"/>
      <c r="I8" s="176"/>
      <c r="J8" s="176"/>
      <c r="K8" s="176"/>
    </row>
    <row r="9" spans="1:11" x14ac:dyDescent="0.3">
      <c r="A9" s="176"/>
      <c r="B9" s="91"/>
      <c r="C9" s="179"/>
      <c r="D9" s="179"/>
      <c r="E9" s="92"/>
      <c r="F9" s="92"/>
      <c r="G9" s="93"/>
      <c r="H9" s="176"/>
      <c r="I9" s="176"/>
      <c r="J9" s="176"/>
      <c r="K9" s="176"/>
    </row>
    <row r="10" spans="1:11" ht="19.5" customHeight="1" x14ac:dyDescent="0.3">
      <c r="A10" s="176"/>
      <c r="B10" s="183" t="s">
        <v>113</v>
      </c>
      <c r="C10" s="184"/>
      <c r="D10" s="184" t="s">
        <v>66</v>
      </c>
      <c r="E10" s="185"/>
      <c r="F10" s="186"/>
      <c r="G10" s="187">
        <f>'ARS-INTERIOR-ME'!H22</f>
        <v>0</v>
      </c>
      <c r="H10" s="176"/>
      <c r="I10" s="176"/>
      <c r="J10" s="176"/>
      <c r="K10" s="176"/>
    </row>
    <row r="11" spans="1:11" x14ac:dyDescent="0.3">
      <c r="A11" s="176"/>
      <c r="B11" s="188"/>
      <c r="C11" s="181"/>
      <c r="D11" s="181"/>
      <c r="E11" s="92"/>
      <c r="F11" s="103"/>
      <c r="G11" s="93"/>
      <c r="H11" s="176"/>
      <c r="I11" s="176"/>
      <c r="J11" s="176"/>
      <c r="K11" s="176"/>
    </row>
    <row r="12" spans="1:11" x14ac:dyDescent="0.3">
      <c r="A12" s="176"/>
      <c r="B12" s="183" t="s">
        <v>114</v>
      </c>
      <c r="C12" s="189"/>
      <c r="D12" s="184" t="s">
        <v>106</v>
      </c>
      <c r="E12" s="185"/>
      <c r="F12" s="186"/>
      <c r="G12" s="187">
        <f>SUM(F13:F22)</f>
        <v>0</v>
      </c>
      <c r="H12" s="176"/>
      <c r="I12" s="176"/>
      <c r="J12" s="176"/>
      <c r="K12" s="176"/>
    </row>
    <row r="13" spans="1:11" ht="17.25" customHeight="1" x14ac:dyDescent="0.3">
      <c r="A13" s="176"/>
      <c r="B13" s="190"/>
      <c r="C13" s="191"/>
      <c r="D13" s="192" t="s">
        <v>115</v>
      </c>
      <c r="E13" s="215" t="s">
        <v>148</v>
      </c>
      <c r="F13" s="392" t="s">
        <v>258</v>
      </c>
      <c r="G13" s="193"/>
      <c r="H13" s="176"/>
      <c r="I13" s="176"/>
      <c r="J13" s="176"/>
      <c r="K13" s="176"/>
    </row>
    <row r="14" spans="1:11" x14ac:dyDescent="0.3">
      <c r="A14" s="176"/>
      <c r="B14" s="94"/>
      <c r="C14" s="194"/>
      <c r="D14" s="195" t="s">
        <v>116</v>
      </c>
      <c r="E14" s="196" t="s">
        <v>150</v>
      </c>
      <c r="F14" s="393" t="s">
        <v>258</v>
      </c>
      <c r="G14" s="95"/>
      <c r="H14" s="176"/>
      <c r="I14" s="176"/>
      <c r="J14" s="176"/>
      <c r="K14" s="176"/>
    </row>
    <row r="15" spans="1:11" x14ac:dyDescent="0.3">
      <c r="A15" s="176"/>
      <c r="B15" s="94"/>
      <c r="C15" s="194"/>
      <c r="D15" s="195" t="s">
        <v>117</v>
      </c>
      <c r="E15" s="197" t="s">
        <v>136</v>
      </c>
      <c r="F15" s="393" t="s">
        <v>258</v>
      </c>
      <c r="G15" s="95"/>
      <c r="H15" s="176"/>
      <c r="I15" s="176"/>
      <c r="J15" s="176"/>
      <c r="K15" s="176"/>
    </row>
    <row r="16" spans="1:11" x14ac:dyDescent="0.3">
      <c r="A16" s="176"/>
      <c r="B16" s="94"/>
      <c r="C16" s="194"/>
      <c r="D16" s="195" t="s">
        <v>118</v>
      </c>
      <c r="E16" s="198" t="s">
        <v>138</v>
      </c>
      <c r="F16" s="393" t="s">
        <v>258</v>
      </c>
      <c r="G16" s="95"/>
      <c r="H16" s="176"/>
      <c r="I16" s="176"/>
      <c r="J16" s="176"/>
      <c r="K16" s="176"/>
    </row>
    <row r="17" spans="1:11" x14ac:dyDescent="0.3">
      <c r="A17" s="176"/>
      <c r="B17" s="94"/>
      <c r="C17" s="194"/>
      <c r="D17" s="195" t="s">
        <v>119</v>
      </c>
      <c r="E17" s="198" t="s">
        <v>141</v>
      </c>
      <c r="F17" s="393" t="s">
        <v>258</v>
      </c>
      <c r="G17" s="95"/>
      <c r="H17" s="176"/>
      <c r="I17" s="176"/>
      <c r="J17" s="176"/>
      <c r="K17" s="176"/>
    </row>
    <row r="18" spans="1:11" x14ac:dyDescent="0.3">
      <c r="A18" s="176"/>
      <c r="B18" s="94"/>
      <c r="C18" s="96"/>
      <c r="D18" s="195" t="s">
        <v>120</v>
      </c>
      <c r="E18" s="222" t="s">
        <v>192</v>
      </c>
      <c r="F18" s="393" t="s">
        <v>258</v>
      </c>
      <c r="G18" s="95"/>
      <c r="H18" s="176"/>
      <c r="I18" s="176"/>
      <c r="J18" s="176"/>
      <c r="K18" s="176"/>
    </row>
    <row r="19" spans="1:11" x14ac:dyDescent="0.3">
      <c r="A19" s="176"/>
      <c r="B19" s="199"/>
      <c r="C19" s="216"/>
      <c r="D19" s="200" t="s">
        <v>151</v>
      </c>
      <c r="E19" s="217" t="s">
        <v>142</v>
      </c>
      <c r="F19" s="394" t="s">
        <v>258</v>
      </c>
      <c r="G19" s="202"/>
      <c r="H19" s="176"/>
      <c r="I19" s="176"/>
      <c r="J19" s="176"/>
      <c r="K19" s="176"/>
    </row>
    <row r="20" spans="1:11" x14ac:dyDescent="0.3">
      <c r="A20" s="176"/>
      <c r="B20" s="94"/>
      <c r="C20" s="96"/>
      <c r="D20" s="195" t="s">
        <v>152</v>
      </c>
      <c r="E20" s="222" t="s">
        <v>194</v>
      </c>
      <c r="F20" s="393" t="s">
        <v>258</v>
      </c>
      <c r="G20" s="95"/>
      <c r="H20" s="176"/>
      <c r="I20" s="176"/>
      <c r="J20" s="176"/>
      <c r="K20" s="176"/>
    </row>
    <row r="21" spans="1:11" x14ac:dyDescent="0.3">
      <c r="A21" s="176"/>
      <c r="B21" s="94"/>
      <c r="C21" s="96"/>
      <c r="D21" s="195" t="s">
        <v>200</v>
      </c>
      <c r="E21" s="222" t="s">
        <v>121</v>
      </c>
      <c r="F21" s="393" t="s">
        <v>258</v>
      </c>
      <c r="G21" s="95"/>
      <c r="H21" s="176"/>
      <c r="I21" s="176"/>
      <c r="J21" s="176"/>
      <c r="K21" s="176"/>
    </row>
    <row r="22" spans="1:11" x14ac:dyDescent="0.3">
      <c r="A22" s="176"/>
      <c r="B22" s="94"/>
      <c r="C22" s="96"/>
      <c r="D22" s="195" t="s">
        <v>218</v>
      </c>
      <c r="E22" s="222" t="s">
        <v>226</v>
      </c>
      <c r="F22" s="393" t="s">
        <v>258</v>
      </c>
      <c r="G22" s="95"/>
      <c r="H22" s="176"/>
      <c r="I22" s="176"/>
      <c r="J22" s="176"/>
      <c r="K22" s="176"/>
    </row>
    <row r="23" spans="1:11" x14ac:dyDescent="0.3">
      <c r="A23" s="176"/>
      <c r="B23" s="218"/>
      <c r="C23" s="219"/>
      <c r="D23" s="220"/>
      <c r="E23" s="201"/>
      <c r="F23" s="221"/>
      <c r="G23" s="104"/>
      <c r="H23" s="176"/>
      <c r="I23" s="176"/>
      <c r="J23" s="176"/>
      <c r="K23" s="176"/>
    </row>
    <row r="24" spans="1:11" x14ac:dyDescent="0.3">
      <c r="A24" s="176"/>
      <c r="B24" s="183" t="s">
        <v>122</v>
      </c>
      <c r="C24" s="184"/>
      <c r="D24" s="184" t="s">
        <v>234</v>
      </c>
      <c r="E24" s="185"/>
      <c r="F24" s="186"/>
      <c r="G24" s="187">
        <f>'ARS-INTERIOR-ME'!H187</f>
        <v>0</v>
      </c>
      <c r="H24" s="176"/>
      <c r="I24" s="176"/>
      <c r="J24" s="176"/>
      <c r="K24" s="176"/>
    </row>
    <row r="25" spans="1:11" x14ac:dyDescent="0.3">
      <c r="A25" s="176"/>
      <c r="B25" s="199"/>
      <c r="C25" s="203"/>
      <c r="D25" s="203"/>
      <c r="E25" s="204"/>
      <c r="F25" s="205"/>
      <c r="G25" s="202"/>
      <c r="H25" s="176"/>
      <c r="I25" s="176"/>
      <c r="J25" s="176"/>
      <c r="K25" s="176"/>
    </row>
    <row r="26" spans="1:11" x14ac:dyDescent="0.3">
      <c r="A26" s="176"/>
      <c r="B26" s="183" t="s">
        <v>77</v>
      </c>
      <c r="C26" s="189"/>
      <c r="D26" s="184" t="s">
        <v>78</v>
      </c>
      <c r="E26" s="185"/>
      <c r="F26" s="186"/>
      <c r="G26" s="187">
        <f>SUM(F27:F31)</f>
        <v>0</v>
      </c>
      <c r="H26" s="176"/>
      <c r="I26" s="176"/>
      <c r="J26" s="176"/>
      <c r="K26" s="176"/>
    </row>
    <row r="27" spans="1:11" x14ac:dyDescent="0.3">
      <c r="A27" s="176"/>
      <c r="B27" s="206"/>
      <c r="C27" s="191"/>
      <c r="D27" s="192" t="s">
        <v>123</v>
      </c>
      <c r="E27" s="207" t="s">
        <v>124</v>
      </c>
      <c r="F27" s="395" t="s">
        <v>258</v>
      </c>
      <c r="G27" s="193"/>
      <c r="H27" s="176"/>
      <c r="I27" s="176"/>
      <c r="J27" s="176"/>
      <c r="K27" s="176"/>
    </row>
    <row r="28" spans="1:11" x14ac:dyDescent="0.3">
      <c r="A28" s="176"/>
      <c r="B28" s="94"/>
      <c r="C28" s="96"/>
      <c r="D28" s="195" t="s">
        <v>125</v>
      </c>
      <c r="E28" s="198" t="s">
        <v>126</v>
      </c>
      <c r="F28" s="393" t="s">
        <v>258</v>
      </c>
      <c r="G28" s="95"/>
      <c r="H28" s="176"/>
      <c r="I28" s="176"/>
      <c r="J28" s="176"/>
      <c r="K28" s="176"/>
    </row>
    <row r="29" spans="1:11" x14ac:dyDescent="0.3">
      <c r="A29" s="176"/>
      <c r="B29" s="94"/>
      <c r="C29" s="96"/>
      <c r="D29" s="195" t="s">
        <v>127</v>
      </c>
      <c r="E29" s="198" t="s">
        <v>128</v>
      </c>
      <c r="F29" s="393" t="s">
        <v>258</v>
      </c>
      <c r="G29" s="95"/>
      <c r="H29" s="176"/>
      <c r="I29" s="176"/>
      <c r="J29" s="176"/>
      <c r="K29" s="176"/>
    </row>
    <row r="30" spans="1:11" x14ac:dyDescent="0.3">
      <c r="A30" s="176"/>
      <c r="B30" s="94"/>
      <c r="C30" s="96"/>
      <c r="D30" s="195" t="s">
        <v>129</v>
      </c>
      <c r="E30" s="198" t="s">
        <v>130</v>
      </c>
      <c r="F30" s="393" t="s">
        <v>258</v>
      </c>
      <c r="G30" s="95"/>
      <c r="H30" s="176"/>
      <c r="I30" s="176"/>
      <c r="J30" s="176"/>
      <c r="K30" s="176"/>
    </row>
    <row r="31" spans="1:11" x14ac:dyDescent="0.3">
      <c r="A31" s="176"/>
      <c r="B31" s="94"/>
      <c r="C31" s="96"/>
      <c r="D31" s="195" t="s">
        <v>131</v>
      </c>
      <c r="E31" s="198" t="s">
        <v>172</v>
      </c>
      <c r="F31" s="393" t="s">
        <v>258</v>
      </c>
      <c r="G31" s="95"/>
      <c r="H31" s="176"/>
      <c r="I31" s="176"/>
      <c r="J31" s="176"/>
      <c r="K31" s="176"/>
    </row>
    <row r="32" spans="1:11" ht="19.5" customHeight="1" thickBot="1" x14ac:dyDescent="0.35">
      <c r="A32" s="176"/>
      <c r="B32" s="97"/>
      <c r="C32" s="98"/>
      <c r="D32" s="99"/>
      <c r="E32" s="100"/>
      <c r="F32" s="101"/>
      <c r="G32" s="102"/>
      <c r="H32" s="176"/>
      <c r="I32" s="176"/>
      <c r="J32" s="176"/>
      <c r="K32" s="176"/>
    </row>
    <row r="33" spans="1:11" ht="21" customHeight="1" thickBot="1" x14ac:dyDescent="0.35">
      <c r="A33" s="176"/>
      <c r="B33" s="317" t="s">
        <v>132</v>
      </c>
      <c r="C33" s="318"/>
      <c r="D33" s="318"/>
      <c r="E33" s="319"/>
      <c r="F33" s="320"/>
      <c r="G33" s="321">
        <f>SUM(G10:G32)</f>
        <v>0</v>
      </c>
      <c r="H33" s="208"/>
      <c r="I33" s="176"/>
      <c r="J33" s="176"/>
      <c r="K33" s="176"/>
    </row>
    <row r="34" spans="1:11" ht="21" customHeight="1" thickBot="1" x14ac:dyDescent="0.35">
      <c r="A34" s="176"/>
      <c r="B34" s="324" t="s">
        <v>255</v>
      </c>
      <c r="C34" s="325"/>
      <c r="D34" s="325"/>
      <c r="E34" s="326"/>
      <c r="F34" s="327"/>
      <c r="G34" s="328">
        <f>+G33*10%</f>
        <v>0</v>
      </c>
      <c r="H34" s="208"/>
      <c r="I34" s="176"/>
      <c r="J34" s="176"/>
      <c r="K34" s="176"/>
    </row>
    <row r="35" spans="1:11" ht="21" customHeight="1" thickBot="1" x14ac:dyDescent="0.35">
      <c r="A35" s="176"/>
      <c r="B35" s="322" t="s">
        <v>256</v>
      </c>
      <c r="C35" s="323"/>
      <c r="D35" s="323"/>
      <c r="E35" s="219"/>
      <c r="F35" s="103"/>
      <c r="G35" s="104">
        <f>+G33+G34</f>
        <v>0</v>
      </c>
      <c r="H35" s="208"/>
      <c r="I35" s="176"/>
      <c r="J35" s="176"/>
      <c r="K35" s="176"/>
    </row>
    <row r="36" spans="1:11" ht="26.25" customHeight="1" thickBot="1" x14ac:dyDescent="0.35">
      <c r="A36" s="176"/>
      <c r="B36" s="333" t="s">
        <v>105</v>
      </c>
      <c r="C36" s="334"/>
      <c r="D36" s="335"/>
      <c r="E36" s="334"/>
      <c r="F36" s="336"/>
      <c r="G36" s="337">
        <f>ROUND(G35,-3)</f>
        <v>0</v>
      </c>
      <c r="H36" s="208"/>
      <c r="I36" s="176"/>
      <c r="J36" s="176"/>
      <c r="K36" s="176"/>
    </row>
    <row r="37" spans="1:11" ht="13.5" customHeight="1" x14ac:dyDescent="0.3">
      <c r="A37" s="176"/>
      <c r="B37" s="209"/>
      <c r="C37" s="209"/>
      <c r="D37" s="209"/>
      <c r="E37" s="209"/>
      <c r="F37" s="210"/>
      <c r="G37" s="211"/>
      <c r="H37" s="212"/>
      <c r="I37" s="176"/>
      <c r="J37" s="176"/>
      <c r="K37" s="176"/>
    </row>
    <row r="38" spans="1:11" ht="13.5" customHeight="1" x14ac:dyDescent="0.3">
      <c r="A38" s="176"/>
      <c r="B38" s="176"/>
      <c r="C38" s="176"/>
      <c r="D38" s="176"/>
      <c r="E38" s="176"/>
      <c r="F38" s="176"/>
      <c r="G38" s="213"/>
      <c r="H38" s="176"/>
      <c r="I38" s="176"/>
      <c r="J38" s="176"/>
      <c r="K38" s="176"/>
    </row>
    <row r="39" spans="1:11" ht="13.5" customHeight="1" x14ac:dyDescent="0.3">
      <c r="A39" s="176"/>
      <c r="B39" s="176"/>
      <c r="C39" s="176"/>
      <c r="D39" s="176"/>
      <c r="E39" s="176"/>
      <c r="F39" s="176"/>
      <c r="G39" s="105"/>
      <c r="H39" s="176"/>
      <c r="I39" s="176"/>
      <c r="J39" s="176"/>
      <c r="K39" s="176"/>
    </row>
    <row r="40" spans="1:11" ht="18" customHeight="1" x14ac:dyDescent="0.3">
      <c r="A40" s="176"/>
      <c r="B40" s="176"/>
      <c r="C40" s="176"/>
      <c r="D40" s="176"/>
      <c r="E40" s="176"/>
      <c r="F40" s="176"/>
      <c r="G40" s="106"/>
      <c r="H40" s="176"/>
      <c r="I40" s="176"/>
      <c r="J40" s="176"/>
      <c r="K40" s="176"/>
    </row>
    <row r="41" spans="1:11" ht="13.5" customHeight="1" x14ac:dyDescent="0.3">
      <c r="A41" s="176"/>
      <c r="B41" s="176"/>
      <c r="C41" s="176"/>
      <c r="D41" s="176"/>
      <c r="E41" s="176"/>
      <c r="F41" s="176"/>
      <c r="G41" s="107"/>
      <c r="H41" s="176"/>
      <c r="I41" s="176"/>
      <c r="J41" s="176"/>
      <c r="K41" s="176"/>
    </row>
    <row r="42" spans="1:11" ht="13.5" customHeight="1" x14ac:dyDescent="0.3">
      <c r="A42" s="176"/>
      <c r="B42" s="176"/>
      <c r="C42" s="176"/>
      <c r="D42" s="176"/>
      <c r="E42" s="176"/>
      <c r="F42" s="176"/>
      <c r="G42" s="107"/>
      <c r="H42" s="176"/>
      <c r="I42" s="176"/>
      <c r="J42" s="176"/>
      <c r="K42" s="176"/>
    </row>
    <row r="43" spans="1:11" ht="13.5" customHeight="1" x14ac:dyDescent="0.3">
      <c r="A43" s="176"/>
      <c r="B43" s="176"/>
      <c r="C43" s="176"/>
      <c r="D43" s="176"/>
      <c r="E43" s="176"/>
      <c r="F43" s="176"/>
      <c r="G43" s="107"/>
      <c r="H43" s="176"/>
      <c r="I43" s="176"/>
      <c r="J43" s="176"/>
      <c r="K43" s="176"/>
    </row>
    <row r="44" spans="1:11" ht="13.5" customHeight="1" x14ac:dyDescent="0.3">
      <c r="A44" s="176"/>
      <c r="B44" s="176"/>
      <c r="C44" s="176"/>
      <c r="D44" s="176"/>
      <c r="E44" s="176"/>
      <c r="F44" s="176"/>
      <c r="G44" s="107"/>
      <c r="H44" s="176"/>
      <c r="I44" s="176"/>
      <c r="J44" s="176"/>
      <c r="K44" s="176"/>
    </row>
    <row r="45" spans="1:11" ht="13.5" customHeight="1" x14ac:dyDescent="0.3">
      <c r="A45" s="176"/>
      <c r="B45" s="176"/>
      <c r="C45" s="176"/>
      <c r="D45" s="176"/>
      <c r="E45" s="176"/>
      <c r="F45" s="176"/>
      <c r="G45" s="107"/>
      <c r="H45" s="176"/>
      <c r="I45" s="176"/>
      <c r="J45" s="176"/>
      <c r="K45" s="176"/>
    </row>
    <row r="46" spans="1:11" ht="13.5" customHeight="1" x14ac:dyDescent="0.3">
      <c r="A46" s="176"/>
      <c r="B46" s="176"/>
      <c r="C46" s="176"/>
      <c r="D46" s="176"/>
      <c r="E46" s="176"/>
      <c r="F46" s="176"/>
      <c r="G46" s="107"/>
      <c r="H46" s="176"/>
      <c r="I46" s="176"/>
      <c r="J46" s="176"/>
      <c r="K46" s="176"/>
    </row>
    <row r="47" spans="1:11" ht="13.5" customHeight="1" x14ac:dyDescent="0.3">
      <c r="A47" s="176"/>
      <c r="B47" s="176"/>
      <c r="C47" s="176"/>
      <c r="D47" s="176"/>
      <c r="E47" s="176"/>
      <c r="F47" s="176"/>
      <c r="G47" s="107"/>
      <c r="H47" s="176"/>
      <c r="I47" s="176"/>
      <c r="J47" s="176"/>
      <c r="K47" s="176"/>
    </row>
    <row r="48" spans="1:11" ht="13.5" customHeight="1" x14ac:dyDescent="0.3">
      <c r="A48" s="176"/>
      <c r="B48" s="176"/>
      <c r="C48" s="176"/>
      <c r="D48" s="176"/>
      <c r="E48" s="176"/>
      <c r="F48" s="176"/>
      <c r="G48" s="108"/>
      <c r="H48" s="176"/>
      <c r="I48" s="176"/>
      <c r="J48" s="176"/>
      <c r="K48" s="176"/>
    </row>
    <row r="49" spans="1:11" ht="13.5" customHeight="1" x14ac:dyDescent="0.3">
      <c r="A49" s="176"/>
      <c r="B49" s="176"/>
      <c r="C49" s="176"/>
      <c r="D49" s="176"/>
      <c r="E49" s="176"/>
      <c r="F49" s="176"/>
      <c r="G49" s="109"/>
      <c r="H49" s="176"/>
      <c r="I49" s="176"/>
      <c r="J49" s="176"/>
      <c r="K49" s="176"/>
    </row>
    <row r="50" spans="1:11" ht="13.5" customHeight="1" x14ac:dyDescent="0.3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</row>
    <row r="51" spans="1:11" ht="13.5" customHeight="1" x14ac:dyDescent="0.3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</row>
    <row r="52" spans="1:11" ht="13.5" customHeight="1" x14ac:dyDescent="0.3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3.5" customHeight="1" x14ac:dyDescent="0.3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</row>
    <row r="54" spans="1:11" ht="13.5" customHeight="1" x14ac:dyDescent="0.3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</row>
    <row r="55" spans="1:11" ht="13.5" customHeight="1" x14ac:dyDescent="0.3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</row>
    <row r="56" spans="1:11" ht="13.5" customHeight="1" x14ac:dyDescent="0.3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</row>
    <row r="57" spans="1:11" ht="13.5" customHeight="1" x14ac:dyDescent="0.3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</row>
    <row r="58" spans="1:11" ht="13.5" customHeight="1" x14ac:dyDescent="0.3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3.5" customHeight="1" x14ac:dyDescent="0.3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1:11" ht="13.5" customHeight="1" x14ac:dyDescent="0.3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</row>
    <row r="61" spans="1:11" ht="13.5" customHeight="1" x14ac:dyDescent="0.3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</row>
    <row r="62" spans="1:11" ht="13.5" customHeight="1" x14ac:dyDescent="0.3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</row>
    <row r="63" spans="1:11" ht="13.5" customHeight="1" x14ac:dyDescent="0.3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</row>
    <row r="64" spans="1:11" ht="13.5" customHeight="1" x14ac:dyDescent="0.3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</row>
    <row r="65" spans="1:11" ht="13.5" customHeight="1" x14ac:dyDescent="0.3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</row>
    <row r="66" spans="1:11" ht="13.5" customHeight="1" x14ac:dyDescent="0.3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</row>
    <row r="67" spans="1:11" ht="13.5" customHeight="1" x14ac:dyDescent="0.3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</row>
    <row r="68" spans="1:11" ht="13.5" customHeight="1" x14ac:dyDescent="0.3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</row>
    <row r="69" spans="1:11" ht="13.5" customHeight="1" x14ac:dyDescent="0.3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</row>
    <row r="70" spans="1:11" ht="13.5" customHeight="1" x14ac:dyDescent="0.3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</row>
    <row r="71" spans="1:11" ht="13.5" customHeight="1" x14ac:dyDescent="0.3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1:11" ht="13.5" customHeight="1" x14ac:dyDescent="0.3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</row>
    <row r="73" spans="1:11" ht="13.5" customHeight="1" x14ac:dyDescent="0.3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1" ht="13.5" customHeight="1" x14ac:dyDescent="0.3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</row>
    <row r="75" spans="1:11" ht="13.5" customHeight="1" x14ac:dyDescent="0.3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</row>
    <row r="76" spans="1:11" ht="13.5" customHeight="1" x14ac:dyDescent="0.3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</row>
    <row r="77" spans="1:11" ht="13.5" customHeight="1" x14ac:dyDescent="0.3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</row>
    <row r="78" spans="1:11" ht="13.5" customHeight="1" x14ac:dyDescent="0.3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</row>
    <row r="79" spans="1:11" ht="13.5" customHeight="1" x14ac:dyDescent="0.3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</row>
    <row r="80" spans="1:11" ht="13.5" customHeight="1" x14ac:dyDescent="0.3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</row>
    <row r="81" spans="1:11" ht="13.5" customHeight="1" x14ac:dyDescent="0.3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</row>
    <row r="82" spans="1:11" ht="13.5" customHeight="1" x14ac:dyDescent="0.3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</row>
    <row r="83" spans="1:11" ht="13.5" customHeight="1" x14ac:dyDescent="0.3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</row>
    <row r="84" spans="1:11" ht="13.5" customHeight="1" x14ac:dyDescent="0.3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</row>
    <row r="85" spans="1:11" ht="13.5" customHeight="1" x14ac:dyDescent="0.3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</row>
    <row r="86" spans="1:11" ht="13.5" customHeight="1" x14ac:dyDescent="0.3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</row>
    <row r="87" spans="1:11" ht="13.5" customHeight="1" x14ac:dyDescent="0.3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</row>
    <row r="88" spans="1:11" ht="13.5" customHeight="1" x14ac:dyDescent="0.3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</row>
    <row r="89" spans="1:11" ht="13.5" customHeight="1" x14ac:dyDescent="0.3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</row>
    <row r="90" spans="1:11" ht="13.5" customHeight="1" x14ac:dyDescent="0.3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</row>
    <row r="91" spans="1:11" ht="13.5" customHeight="1" x14ac:dyDescent="0.3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</row>
    <row r="92" spans="1:11" ht="13.5" customHeight="1" x14ac:dyDescent="0.3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</row>
    <row r="93" spans="1:11" ht="13.5" customHeight="1" x14ac:dyDescent="0.3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</row>
    <row r="94" spans="1:11" ht="13.5" customHeight="1" x14ac:dyDescent="0.3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</row>
    <row r="95" spans="1:11" ht="13.5" customHeight="1" x14ac:dyDescent="0.3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</row>
    <row r="96" spans="1:11" ht="13.5" customHeight="1" x14ac:dyDescent="0.3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</row>
    <row r="97" spans="1:11" ht="13.5" customHeight="1" x14ac:dyDescent="0.3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</row>
    <row r="98" spans="1:11" ht="13.5" customHeight="1" x14ac:dyDescent="0.3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1" ht="13.5" customHeight="1" x14ac:dyDescent="0.3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1:11" ht="13.5" customHeight="1" x14ac:dyDescent="0.3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1:11" ht="13.5" customHeight="1" x14ac:dyDescent="0.3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1:11" ht="13.5" customHeight="1" x14ac:dyDescent="0.3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1:11" ht="13.5" customHeight="1" x14ac:dyDescent="0.3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1" ht="13.5" customHeight="1" x14ac:dyDescent="0.3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1" ht="13.5" customHeight="1" x14ac:dyDescent="0.3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1:11" ht="13.5" customHeight="1" x14ac:dyDescent="0.3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1:11" ht="13.5" customHeight="1" x14ac:dyDescent="0.3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1:11" ht="13.5" customHeight="1" x14ac:dyDescent="0.3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1:11" ht="13.5" customHeight="1" x14ac:dyDescent="0.3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</row>
  </sheetData>
  <mergeCells count="2">
    <mergeCell ref="B7:B8"/>
    <mergeCell ref="C7:E8"/>
  </mergeCells>
  <printOptions horizontalCentered="1"/>
  <pageMargins left="0" right="0" top="1.5354330708661419" bottom="0" header="0.31496062992125984" footer="0"/>
  <pageSetup paperSize="9" scale="85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1523"/>
  <sheetViews>
    <sheetView showGridLines="0" view="pageBreakPreview" zoomScale="120" zoomScaleNormal="100" zoomScaleSheetLayoutView="120" workbookViewId="0">
      <selection activeCell="N217" sqref="N217"/>
    </sheetView>
  </sheetViews>
  <sheetFormatPr defaultColWidth="9.140625" defaultRowHeight="18" x14ac:dyDescent="0.25"/>
  <cols>
    <col min="1" max="1" width="6.7109375" style="35" customWidth="1"/>
    <col min="2" max="2" width="53.7109375" style="36" customWidth="1"/>
    <col min="3" max="3" width="8.140625" style="37" bestFit="1" customWidth="1"/>
    <col min="4" max="4" width="4.7109375" style="37" customWidth="1"/>
    <col min="5" max="5" width="5.85546875" style="37" customWidth="1"/>
    <col min="6" max="6" width="9.42578125" style="38" bestFit="1" customWidth="1"/>
    <col min="7" max="7" width="14.5703125" style="38" bestFit="1" customWidth="1"/>
    <col min="8" max="8" width="16.28515625" style="38" customWidth="1"/>
    <col min="9" max="9" width="4.140625" style="38" customWidth="1"/>
    <col min="10" max="10" width="24.28515625" style="38" customWidth="1"/>
    <col min="11" max="11" width="9.140625" style="37"/>
    <col min="12" max="12" width="11.140625" style="37" customWidth="1"/>
    <col min="13" max="16384" width="9.140625" style="37"/>
  </cols>
  <sheetData>
    <row r="1" spans="1:10" ht="19.5" customHeight="1" x14ac:dyDescent="0.3">
      <c r="A1" s="359" t="s">
        <v>257</v>
      </c>
      <c r="B1" s="359"/>
      <c r="C1" s="359"/>
      <c r="D1" s="359"/>
      <c r="E1" s="359"/>
      <c r="F1" s="359"/>
      <c r="G1" s="359"/>
      <c r="H1" s="359"/>
      <c r="I1" s="37"/>
      <c r="J1" s="37"/>
    </row>
    <row r="2" spans="1:10" ht="18" customHeight="1" x14ac:dyDescent="0.3">
      <c r="A2" s="366" t="s">
        <v>248</v>
      </c>
      <c r="B2" s="366"/>
      <c r="C2" s="366"/>
      <c r="D2" s="366"/>
      <c r="E2" s="366"/>
      <c r="F2" s="366"/>
      <c r="G2" s="43"/>
      <c r="H2" s="214"/>
      <c r="I2" s="214"/>
      <c r="J2" s="214"/>
    </row>
    <row r="3" spans="1:10" ht="18" customHeight="1" x14ac:dyDescent="0.3">
      <c r="A3" s="366" t="s">
        <v>205</v>
      </c>
      <c r="B3" s="366"/>
      <c r="C3" s="250"/>
      <c r="D3" s="250"/>
      <c r="E3" s="250"/>
      <c r="F3" s="250"/>
      <c r="G3" s="43"/>
      <c r="H3" s="214"/>
      <c r="I3" s="214"/>
      <c r="J3" s="214"/>
    </row>
    <row r="4" spans="1:10" s="1" customFormat="1" ht="18" customHeight="1" x14ac:dyDescent="0.3">
      <c r="A4" s="366" t="s">
        <v>133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s="1" customFormat="1" ht="14.25" customHeight="1" thickBot="1" x14ac:dyDescent="0.35">
      <c r="A5" s="40"/>
      <c r="B5" s="41"/>
      <c r="C5" s="41"/>
      <c r="D5" s="41"/>
      <c r="E5" s="42"/>
      <c r="F5" s="43"/>
      <c r="G5" s="39"/>
      <c r="H5" s="39"/>
      <c r="I5" s="39"/>
      <c r="J5" s="39"/>
    </row>
    <row r="6" spans="1:10" s="1" customFormat="1" ht="20.100000000000001" customHeight="1" x14ac:dyDescent="0.3">
      <c r="A6" s="360" t="s">
        <v>0</v>
      </c>
      <c r="B6" s="362" t="s">
        <v>1</v>
      </c>
      <c r="C6" s="362"/>
      <c r="D6" s="362"/>
      <c r="E6" s="362" t="s">
        <v>6</v>
      </c>
      <c r="F6" s="364" t="s">
        <v>7</v>
      </c>
      <c r="G6" s="338" t="s">
        <v>2</v>
      </c>
      <c r="H6" s="339" t="s">
        <v>3</v>
      </c>
      <c r="I6" s="350" t="s">
        <v>14</v>
      </c>
      <c r="J6" s="351"/>
    </row>
    <row r="7" spans="1:10" s="1" customFormat="1" ht="20.100000000000001" customHeight="1" thickBot="1" x14ac:dyDescent="0.35">
      <c r="A7" s="361"/>
      <c r="B7" s="363"/>
      <c r="C7" s="363"/>
      <c r="D7" s="363"/>
      <c r="E7" s="363"/>
      <c r="F7" s="365"/>
      <c r="G7" s="340" t="s">
        <v>4</v>
      </c>
      <c r="H7" s="341" t="s">
        <v>5</v>
      </c>
      <c r="I7" s="352"/>
      <c r="J7" s="353"/>
    </row>
    <row r="8" spans="1:10" s="1" customFormat="1" ht="18" customHeight="1" x14ac:dyDescent="0.3">
      <c r="A8" s="119"/>
      <c r="B8" s="117"/>
      <c r="C8" s="118"/>
      <c r="D8" s="118"/>
      <c r="E8" s="22"/>
      <c r="F8" s="23"/>
      <c r="G8" s="21"/>
      <c r="H8" s="21"/>
      <c r="I8" s="354"/>
      <c r="J8" s="355"/>
    </row>
    <row r="9" spans="1:10" s="1" customFormat="1" ht="18" customHeight="1" x14ac:dyDescent="0.3">
      <c r="A9" s="120" t="s">
        <v>10</v>
      </c>
      <c r="B9" s="356" t="s">
        <v>22</v>
      </c>
      <c r="C9" s="357"/>
      <c r="D9" s="358"/>
      <c r="E9" s="22"/>
      <c r="F9" s="23"/>
      <c r="G9" s="21"/>
      <c r="H9" s="21"/>
      <c r="I9" s="121"/>
      <c r="J9" s="122"/>
    </row>
    <row r="10" spans="1:10" s="1" customFormat="1" ht="18" customHeight="1" x14ac:dyDescent="0.3">
      <c r="A10" s="160">
        <v>1</v>
      </c>
      <c r="B10" s="236" t="s">
        <v>38</v>
      </c>
      <c r="C10" s="308"/>
      <c r="D10" s="309"/>
      <c r="E10" s="156" t="s">
        <v>8</v>
      </c>
      <c r="F10" s="173">
        <v>1</v>
      </c>
      <c r="G10" s="143">
        <v>0</v>
      </c>
      <c r="H10" s="158">
        <f>F10*G10</f>
        <v>0</v>
      </c>
      <c r="I10" s="164" t="s">
        <v>12</v>
      </c>
      <c r="J10" s="165" t="s">
        <v>13</v>
      </c>
    </row>
    <row r="11" spans="1:10" s="249" customFormat="1" ht="18" customHeight="1" x14ac:dyDescent="0.3">
      <c r="A11" s="160">
        <v>2</v>
      </c>
      <c r="B11" s="236" t="s">
        <v>154</v>
      </c>
      <c r="C11" s="162"/>
      <c r="D11" s="163"/>
      <c r="E11" s="156" t="s">
        <v>155</v>
      </c>
      <c r="F11" s="173">
        <v>24</v>
      </c>
      <c r="G11" s="143">
        <v>0</v>
      </c>
      <c r="H11" s="158">
        <f t="shared" ref="H11:H21" si="0">F11*G11</f>
        <v>0</v>
      </c>
      <c r="I11" s="164"/>
      <c r="J11" s="165"/>
    </row>
    <row r="12" spans="1:10" s="1" customFormat="1" ht="18" customHeight="1" x14ac:dyDescent="0.3">
      <c r="A12" s="123">
        <v>3</v>
      </c>
      <c r="B12" s="124" t="s">
        <v>156</v>
      </c>
      <c r="C12" s="128"/>
      <c r="D12" s="129"/>
      <c r="E12" s="110" t="s">
        <v>8</v>
      </c>
      <c r="F12" s="125">
        <v>1</v>
      </c>
      <c r="G12" s="111">
        <v>0</v>
      </c>
      <c r="H12" s="158">
        <f t="shared" si="0"/>
        <v>0</v>
      </c>
      <c r="I12" s="126" t="s">
        <v>12</v>
      </c>
      <c r="J12" s="127" t="s">
        <v>21</v>
      </c>
    </row>
    <row r="13" spans="1:10" s="1" customFormat="1" ht="18" customHeight="1" x14ac:dyDescent="0.3">
      <c r="A13" s="123">
        <v>4</v>
      </c>
      <c r="B13" s="124" t="s">
        <v>157</v>
      </c>
      <c r="C13" s="128"/>
      <c r="D13" s="129"/>
      <c r="E13" s="110" t="s">
        <v>8</v>
      </c>
      <c r="F13" s="125">
        <v>1</v>
      </c>
      <c r="G13" s="111">
        <v>0</v>
      </c>
      <c r="H13" s="158">
        <f t="shared" si="0"/>
        <v>0</v>
      </c>
      <c r="I13" s="126" t="s">
        <v>12</v>
      </c>
      <c r="J13" s="127" t="s">
        <v>13</v>
      </c>
    </row>
    <row r="14" spans="1:10" s="1" customFormat="1" ht="18" customHeight="1" x14ac:dyDescent="0.3">
      <c r="A14" s="160">
        <v>5</v>
      </c>
      <c r="B14" s="236" t="s">
        <v>158</v>
      </c>
      <c r="C14" s="162"/>
      <c r="D14" s="163"/>
      <c r="E14" s="156" t="s">
        <v>8</v>
      </c>
      <c r="F14" s="173">
        <v>1</v>
      </c>
      <c r="G14" s="143">
        <v>0</v>
      </c>
      <c r="H14" s="158">
        <f t="shared" si="0"/>
        <v>0</v>
      </c>
      <c r="I14" s="164" t="s">
        <v>12</v>
      </c>
      <c r="J14" s="165" t="s">
        <v>15</v>
      </c>
    </row>
    <row r="15" spans="1:10" s="249" customFormat="1" ht="18" customHeight="1" x14ac:dyDescent="0.3">
      <c r="A15" s="160">
        <v>6</v>
      </c>
      <c r="B15" s="236" t="s">
        <v>224</v>
      </c>
      <c r="C15" s="162"/>
      <c r="D15" s="163"/>
      <c r="E15" s="156" t="s">
        <v>8</v>
      </c>
      <c r="F15" s="173">
        <v>1</v>
      </c>
      <c r="G15" s="143">
        <v>0</v>
      </c>
      <c r="H15" s="158">
        <f t="shared" si="0"/>
        <v>0</v>
      </c>
      <c r="I15" s="164"/>
      <c r="J15" s="165"/>
    </row>
    <row r="16" spans="1:10" s="1" customFormat="1" ht="18" customHeight="1" x14ac:dyDescent="0.3">
      <c r="A16" s="123">
        <v>7</v>
      </c>
      <c r="B16" s="236" t="s">
        <v>225</v>
      </c>
      <c r="C16" s="130"/>
      <c r="D16" s="131"/>
      <c r="E16" s="110" t="s">
        <v>8</v>
      </c>
      <c r="F16" s="125">
        <v>1</v>
      </c>
      <c r="G16" s="111">
        <v>0</v>
      </c>
      <c r="H16" s="158">
        <f t="shared" si="0"/>
        <v>0</v>
      </c>
      <c r="I16" s="126" t="s">
        <v>12</v>
      </c>
      <c r="J16" s="127" t="s">
        <v>21</v>
      </c>
    </row>
    <row r="17" spans="1:10" s="1" customFormat="1" ht="18" customHeight="1" x14ac:dyDescent="0.3">
      <c r="A17" s="123">
        <v>8</v>
      </c>
      <c r="B17" s="236" t="s">
        <v>159</v>
      </c>
      <c r="C17" s="128"/>
      <c r="D17" s="129"/>
      <c r="E17" s="110" t="s">
        <v>8</v>
      </c>
      <c r="F17" s="125">
        <v>1</v>
      </c>
      <c r="G17" s="111">
        <v>0</v>
      </c>
      <c r="H17" s="158">
        <f t="shared" si="0"/>
        <v>0</v>
      </c>
      <c r="I17" s="126" t="s">
        <v>12</v>
      </c>
      <c r="J17" s="127" t="s">
        <v>160</v>
      </c>
    </row>
    <row r="18" spans="1:10" s="1" customFormat="1" ht="18" customHeight="1" x14ac:dyDescent="0.3">
      <c r="A18" s="123">
        <v>9</v>
      </c>
      <c r="B18" s="124" t="s">
        <v>161</v>
      </c>
      <c r="C18" s="128"/>
      <c r="D18" s="129"/>
      <c r="E18" s="110" t="s">
        <v>8</v>
      </c>
      <c r="F18" s="125">
        <v>1</v>
      </c>
      <c r="G18" s="111">
        <v>0</v>
      </c>
      <c r="H18" s="158">
        <f t="shared" si="0"/>
        <v>0</v>
      </c>
      <c r="I18" s="126" t="s">
        <v>12</v>
      </c>
      <c r="J18" s="127" t="s">
        <v>13</v>
      </c>
    </row>
    <row r="19" spans="1:10" s="1" customFormat="1" ht="18" customHeight="1" x14ac:dyDescent="0.3">
      <c r="A19" s="123">
        <v>10</v>
      </c>
      <c r="B19" s="237" t="s">
        <v>39</v>
      </c>
      <c r="C19" s="128"/>
      <c r="D19" s="129"/>
      <c r="E19" s="110" t="s">
        <v>8</v>
      </c>
      <c r="F19" s="125">
        <v>1</v>
      </c>
      <c r="G19" s="111">
        <v>0</v>
      </c>
      <c r="H19" s="158">
        <f t="shared" si="0"/>
        <v>0</v>
      </c>
      <c r="I19" s="126" t="s">
        <v>12</v>
      </c>
      <c r="J19" s="127" t="s">
        <v>13</v>
      </c>
    </row>
    <row r="20" spans="1:10" s="249" customFormat="1" ht="18" customHeight="1" x14ac:dyDescent="0.3">
      <c r="A20" s="160">
        <v>11</v>
      </c>
      <c r="B20" s="237" t="s">
        <v>247</v>
      </c>
      <c r="C20" s="54"/>
      <c r="D20" s="55"/>
      <c r="E20" s="56" t="s">
        <v>155</v>
      </c>
      <c r="F20" s="310">
        <v>380</v>
      </c>
      <c r="G20" s="143">
        <v>0</v>
      </c>
      <c r="H20" s="158">
        <f t="shared" si="0"/>
        <v>0</v>
      </c>
      <c r="I20" s="164" t="s">
        <v>12</v>
      </c>
      <c r="J20" s="165" t="s">
        <v>13</v>
      </c>
    </row>
    <row r="21" spans="1:10" s="249" customFormat="1" ht="18" customHeight="1" thickBot="1" x14ac:dyDescent="0.35">
      <c r="A21" s="160">
        <v>12</v>
      </c>
      <c r="B21" s="236" t="s">
        <v>162</v>
      </c>
      <c r="C21" s="162"/>
      <c r="D21" s="163"/>
      <c r="E21" s="56" t="s">
        <v>8</v>
      </c>
      <c r="F21" s="310">
        <v>1</v>
      </c>
      <c r="G21" s="143">
        <v>0</v>
      </c>
      <c r="H21" s="158">
        <f t="shared" si="0"/>
        <v>0</v>
      </c>
      <c r="I21" s="164" t="s">
        <v>12</v>
      </c>
      <c r="J21" s="165" t="s">
        <v>160</v>
      </c>
    </row>
    <row r="22" spans="1:10" s="1" customFormat="1" ht="18" customHeight="1" thickBot="1" x14ac:dyDescent="0.35">
      <c r="A22" s="132"/>
      <c r="B22" s="24"/>
      <c r="C22" s="25"/>
      <c r="D22" s="26" t="s">
        <v>153</v>
      </c>
      <c r="E22" s="27"/>
      <c r="F22" s="28"/>
      <c r="G22" s="28"/>
      <c r="H22" s="14">
        <f>SUM(H10:H21)</f>
        <v>0</v>
      </c>
      <c r="I22" s="378"/>
      <c r="J22" s="379"/>
    </row>
    <row r="23" spans="1:10" s="1" customFormat="1" ht="18" customHeight="1" x14ac:dyDescent="0.3">
      <c r="A23" s="133"/>
      <c r="B23" s="5"/>
      <c r="C23" s="6"/>
      <c r="D23" s="7"/>
      <c r="E23" s="8"/>
      <c r="F23" s="9"/>
      <c r="G23" s="10"/>
      <c r="H23" s="11"/>
      <c r="I23" s="12"/>
      <c r="J23" s="134"/>
    </row>
    <row r="24" spans="1:10" s="1" customFormat="1" ht="18" customHeight="1" x14ac:dyDescent="0.3">
      <c r="A24" s="135" t="s">
        <v>11</v>
      </c>
      <c r="B24" s="136" t="s">
        <v>106</v>
      </c>
      <c r="C24" s="137"/>
      <c r="D24" s="138"/>
      <c r="E24" s="110"/>
      <c r="F24" s="125"/>
      <c r="G24" s="111"/>
      <c r="H24" s="112"/>
      <c r="I24" s="384"/>
      <c r="J24" s="381"/>
    </row>
    <row r="25" spans="1:10" s="1" customFormat="1" ht="18" customHeight="1" x14ac:dyDescent="0.3">
      <c r="A25" s="139" t="s">
        <v>9</v>
      </c>
      <c r="B25" s="140" t="s">
        <v>148</v>
      </c>
      <c r="C25" s="141" t="s">
        <v>16</v>
      </c>
      <c r="D25" s="138"/>
      <c r="E25" s="110"/>
      <c r="F25" s="142"/>
      <c r="G25" s="112"/>
      <c r="H25" s="116"/>
      <c r="I25" s="380"/>
      <c r="J25" s="381"/>
    </row>
    <row r="26" spans="1:10" s="249" customFormat="1" ht="18" customHeight="1" x14ac:dyDescent="0.3">
      <c r="A26" s="160">
        <v>1</v>
      </c>
      <c r="B26" s="161" t="s">
        <v>42</v>
      </c>
      <c r="C26" s="162" t="s">
        <v>26</v>
      </c>
      <c r="D26" s="163"/>
      <c r="E26" s="156" t="s">
        <v>24</v>
      </c>
      <c r="F26" s="311">
        <v>205</v>
      </c>
      <c r="G26" s="143">
        <v>0</v>
      </c>
      <c r="H26" s="158">
        <f>F26*G26</f>
        <v>0</v>
      </c>
      <c r="I26" s="164" t="s">
        <v>12</v>
      </c>
      <c r="J26" s="165" t="s">
        <v>179</v>
      </c>
    </row>
    <row r="27" spans="1:10" s="1" customFormat="1" ht="18" customHeight="1" x14ac:dyDescent="0.3">
      <c r="A27" s="160"/>
      <c r="B27" s="161" t="s">
        <v>43</v>
      </c>
      <c r="C27" s="162"/>
      <c r="D27" s="163"/>
      <c r="E27" s="156"/>
      <c r="F27" s="159"/>
      <c r="G27" s="44"/>
      <c r="H27" s="159"/>
      <c r="I27" s="164"/>
      <c r="J27" s="165"/>
    </row>
    <row r="28" spans="1:10" s="249" customFormat="1" ht="18" customHeight="1" x14ac:dyDescent="0.3">
      <c r="A28" s="160">
        <v>2</v>
      </c>
      <c r="B28" s="161" t="s">
        <v>60</v>
      </c>
      <c r="C28" s="162" t="s">
        <v>23</v>
      </c>
      <c r="D28" s="163"/>
      <c r="E28" s="156" t="s">
        <v>24</v>
      </c>
      <c r="F28" s="159">
        <f>89.45684-5.39</f>
        <v>84.066839999999999</v>
      </c>
      <c r="G28" s="143">
        <v>0</v>
      </c>
      <c r="H28" s="158">
        <f t="shared" ref="H28:H38" si="1">F28*G28</f>
        <v>0</v>
      </c>
      <c r="I28" s="164" t="s">
        <v>12</v>
      </c>
      <c r="J28" s="165" t="s">
        <v>180</v>
      </c>
    </row>
    <row r="29" spans="1:10" s="249" customFormat="1" ht="18" customHeight="1" x14ac:dyDescent="0.3">
      <c r="A29" s="160">
        <v>3</v>
      </c>
      <c r="B29" s="161" t="s">
        <v>28</v>
      </c>
      <c r="C29" s="162" t="s">
        <v>228</v>
      </c>
      <c r="D29" s="163"/>
      <c r="E29" s="156" t="s">
        <v>24</v>
      </c>
      <c r="F29" s="311">
        <f>(F22*2)+(38.22-5.72)</f>
        <v>32.5</v>
      </c>
      <c r="G29" s="143">
        <v>0</v>
      </c>
      <c r="H29" s="158">
        <f t="shared" si="1"/>
        <v>0</v>
      </c>
      <c r="I29" s="164" t="s">
        <v>12</v>
      </c>
      <c r="J29" s="165" t="s">
        <v>31</v>
      </c>
    </row>
    <row r="30" spans="1:10" s="45" customFormat="1" ht="18" customHeight="1" x14ac:dyDescent="0.3">
      <c r="A30" s="160">
        <v>4</v>
      </c>
      <c r="B30" s="161" t="s">
        <v>208</v>
      </c>
      <c r="C30" s="162" t="s">
        <v>53</v>
      </c>
      <c r="D30" s="163"/>
      <c r="E30" s="156" t="s">
        <v>24</v>
      </c>
      <c r="F30" s="251">
        <f>2.9*2.8*2*1.1</f>
        <v>17.864000000000001</v>
      </c>
      <c r="G30" s="143">
        <v>0</v>
      </c>
      <c r="H30" s="158">
        <f t="shared" si="1"/>
        <v>0</v>
      </c>
      <c r="I30" s="164" t="s">
        <v>12</v>
      </c>
      <c r="J30" s="165" t="s">
        <v>191</v>
      </c>
    </row>
    <row r="31" spans="1:10" s="45" customFormat="1" ht="18" customHeight="1" x14ac:dyDescent="0.3">
      <c r="A31" s="167">
        <v>5</v>
      </c>
      <c r="B31" s="252" t="s">
        <v>206</v>
      </c>
      <c r="C31" s="54"/>
      <c r="D31" s="55"/>
      <c r="E31" s="156" t="s">
        <v>36</v>
      </c>
      <c r="F31" s="57">
        <v>20.239999999999998</v>
      </c>
      <c r="G31" s="143">
        <v>0</v>
      </c>
      <c r="H31" s="158">
        <f t="shared" si="1"/>
        <v>0</v>
      </c>
      <c r="I31" s="164" t="s">
        <v>12</v>
      </c>
      <c r="J31" s="165" t="s">
        <v>181</v>
      </c>
    </row>
    <row r="32" spans="1:10" s="45" customFormat="1" ht="18" customHeight="1" x14ac:dyDescent="0.3">
      <c r="A32" s="167"/>
      <c r="B32" s="253" t="s">
        <v>190</v>
      </c>
      <c r="C32" s="54"/>
      <c r="D32" s="55"/>
      <c r="E32" s="156"/>
      <c r="F32" s="57"/>
      <c r="G32" s="143"/>
      <c r="H32" s="158"/>
      <c r="I32" s="164"/>
      <c r="J32" s="165"/>
    </row>
    <row r="33" spans="1:10" s="249" customFormat="1" ht="18" customHeight="1" x14ac:dyDescent="0.3">
      <c r="A33" s="167">
        <v>6</v>
      </c>
      <c r="B33" s="252" t="s">
        <v>207</v>
      </c>
      <c r="C33" s="54"/>
      <c r="D33" s="55"/>
      <c r="E33" s="156" t="s">
        <v>155</v>
      </c>
      <c r="F33" s="57">
        <f>20.24*0.8</f>
        <v>16.192</v>
      </c>
      <c r="G33" s="143">
        <v>0</v>
      </c>
      <c r="H33" s="158">
        <f t="shared" si="1"/>
        <v>0</v>
      </c>
      <c r="I33" s="164" t="s">
        <v>12</v>
      </c>
      <c r="J33" s="165" t="s">
        <v>49</v>
      </c>
    </row>
    <row r="34" spans="1:10" s="45" customFormat="1" ht="18" customHeight="1" x14ac:dyDescent="0.3">
      <c r="A34" s="167">
        <v>7</v>
      </c>
      <c r="B34" s="161" t="s">
        <v>58</v>
      </c>
      <c r="C34" s="162" t="s">
        <v>67</v>
      </c>
      <c r="D34" s="163"/>
      <c r="E34" s="156"/>
      <c r="F34" s="159"/>
      <c r="G34" s="44"/>
      <c r="H34" s="159"/>
      <c r="I34" s="164"/>
      <c r="J34" s="165"/>
    </row>
    <row r="35" spans="1:10" s="45" customFormat="1" ht="18" customHeight="1" x14ac:dyDescent="0.3">
      <c r="A35" s="166"/>
      <c r="B35" s="161" t="s">
        <v>51</v>
      </c>
      <c r="C35" s="162"/>
      <c r="D35" s="163"/>
      <c r="E35" s="156" t="s">
        <v>24</v>
      </c>
      <c r="F35" s="159">
        <v>11.52</v>
      </c>
      <c r="G35" s="143">
        <v>0</v>
      </c>
      <c r="H35" s="158">
        <f t="shared" si="1"/>
        <v>0</v>
      </c>
      <c r="I35" s="164" t="s">
        <v>12</v>
      </c>
      <c r="J35" s="165" t="s">
        <v>49</v>
      </c>
    </row>
    <row r="36" spans="1:10" s="45" customFormat="1" ht="18" customHeight="1" x14ac:dyDescent="0.3">
      <c r="A36" s="166"/>
      <c r="B36" s="161" t="s">
        <v>249</v>
      </c>
      <c r="C36" s="162"/>
      <c r="D36" s="163"/>
      <c r="E36" s="156"/>
      <c r="F36" s="159"/>
      <c r="G36" s="44"/>
      <c r="H36" s="159"/>
      <c r="I36" s="164"/>
      <c r="J36" s="165"/>
    </row>
    <row r="37" spans="1:10" s="45" customFormat="1" ht="18" customHeight="1" x14ac:dyDescent="0.3">
      <c r="A37" s="166"/>
      <c r="B37" s="161" t="s">
        <v>50</v>
      </c>
      <c r="C37" s="162"/>
      <c r="D37" s="163"/>
      <c r="E37" s="156" t="s">
        <v>8</v>
      </c>
      <c r="F37" s="159">
        <v>1</v>
      </c>
      <c r="G37" s="143">
        <v>0</v>
      </c>
      <c r="H37" s="158">
        <f t="shared" si="1"/>
        <v>0</v>
      </c>
      <c r="I37" s="164" t="s">
        <v>12</v>
      </c>
      <c r="J37" s="165" t="s">
        <v>17</v>
      </c>
    </row>
    <row r="38" spans="1:10" s="45" customFormat="1" ht="18" customHeight="1" x14ac:dyDescent="0.3">
      <c r="A38" s="167">
        <v>8</v>
      </c>
      <c r="B38" s="252" t="s">
        <v>61</v>
      </c>
      <c r="C38" s="54"/>
      <c r="D38" s="55"/>
      <c r="E38" s="156" t="s">
        <v>36</v>
      </c>
      <c r="F38" s="247">
        <v>45.83</v>
      </c>
      <c r="G38" s="143">
        <v>0</v>
      </c>
      <c r="H38" s="158">
        <f t="shared" si="1"/>
        <v>0</v>
      </c>
      <c r="I38" s="164" t="s">
        <v>12</v>
      </c>
      <c r="J38" s="165" t="s">
        <v>17</v>
      </c>
    </row>
    <row r="39" spans="1:10" s="45" customFormat="1" ht="18" customHeight="1" x14ac:dyDescent="0.3">
      <c r="A39" s="167">
        <v>9</v>
      </c>
      <c r="B39" s="53" t="s">
        <v>209</v>
      </c>
      <c r="C39" s="162" t="s">
        <v>229</v>
      </c>
      <c r="D39" s="163"/>
      <c r="E39" s="156"/>
      <c r="F39" s="159"/>
      <c r="G39" s="44"/>
      <c r="H39" s="159"/>
      <c r="I39" s="164"/>
      <c r="J39" s="165"/>
    </row>
    <row r="40" spans="1:10" s="45" customFormat="1" ht="49.5" customHeight="1" x14ac:dyDescent="0.3">
      <c r="A40" s="166"/>
      <c r="B40" s="256" t="s">
        <v>243</v>
      </c>
      <c r="C40" s="257"/>
      <c r="D40" s="258"/>
      <c r="E40" s="259" t="s">
        <v>71</v>
      </c>
      <c r="F40" s="260">
        <v>1</v>
      </c>
      <c r="G40" s="261">
        <v>0</v>
      </c>
      <c r="H40" s="262">
        <f>F40*G40</f>
        <v>0</v>
      </c>
      <c r="I40" s="263" t="s">
        <v>12</v>
      </c>
      <c r="J40" s="264" t="s">
        <v>17</v>
      </c>
    </row>
    <row r="41" spans="1:10" s="45" customFormat="1" ht="18" customHeight="1" x14ac:dyDescent="0.3">
      <c r="A41" s="167">
        <v>10</v>
      </c>
      <c r="B41" s="53" t="s">
        <v>196</v>
      </c>
      <c r="C41" s="162"/>
      <c r="D41" s="163"/>
      <c r="E41" s="156"/>
      <c r="F41" s="159"/>
      <c r="G41" s="44"/>
      <c r="H41" s="159"/>
      <c r="I41" s="164"/>
      <c r="J41" s="165"/>
    </row>
    <row r="42" spans="1:10" s="45" customFormat="1" ht="33.75" customHeight="1" thickBot="1" x14ac:dyDescent="0.35">
      <c r="A42" s="166"/>
      <c r="B42" s="256" t="s">
        <v>221</v>
      </c>
      <c r="C42" s="257"/>
      <c r="D42" s="258"/>
      <c r="E42" s="259" t="s">
        <v>71</v>
      </c>
      <c r="F42" s="260">
        <v>1</v>
      </c>
      <c r="G42" s="261">
        <v>0</v>
      </c>
      <c r="H42" s="262">
        <f>F42*G42</f>
        <v>0</v>
      </c>
      <c r="I42" s="263" t="s">
        <v>12</v>
      </c>
      <c r="J42" s="264" t="s">
        <v>17</v>
      </c>
    </row>
    <row r="43" spans="1:10" s="1" customFormat="1" ht="18" customHeight="1" thickBot="1" x14ac:dyDescent="0.35">
      <c r="A43" s="132"/>
      <c r="B43" s="24"/>
      <c r="C43" s="25"/>
      <c r="D43" s="29" t="s">
        <v>149</v>
      </c>
      <c r="E43" s="30"/>
      <c r="F43" s="14"/>
      <c r="G43" s="15"/>
      <c r="H43" s="16">
        <f>SUM(H26:H42)</f>
        <v>0</v>
      </c>
      <c r="I43" s="367"/>
      <c r="J43" s="368"/>
    </row>
    <row r="44" spans="1:10" s="1" customFormat="1" ht="18" customHeight="1" x14ac:dyDescent="0.3">
      <c r="A44" s="147"/>
      <c r="B44" s="31"/>
      <c r="C44" s="32"/>
      <c r="D44" s="33"/>
      <c r="E44" s="34"/>
      <c r="F44" s="17"/>
      <c r="G44" s="18"/>
      <c r="H44" s="19"/>
      <c r="I44" s="20"/>
      <c r="J44" s="148"/>
    </row>
    <row r="45" spans="1:10" s="1" customFormat="1" ht="18" customHeight="1" x14ac:dyDescent="0.3">
      <c r="A45" s="149" t="s">
        <v>18</v>
      </c>
      <c r="B45" s="150" t="s">
        <v>134</v>
      </c>
      <c r="C45" s="141" t="s">
        <v>16</v>
      </c>
      <c r="D45" s="138"/>
      <c r="E45" s="110"/>
      <c r="F45" s="142"/>
      <c r="G45" s="112"/>
      <c r="H45" s="116"/>
      <c r="I45" s="380"/>
      <c r="J45" s="381"/>
    </row>
    <row r="46" spans="1:10" s="13" customFormat="1" ht="18" customHeight="1" thickBot="1" x14ac:dyDescent="0.35">
      <c r="A46" s="123">
        <v>1</v>
      </c>
      <c r="B46" s="113" t="s">
        <v>210</v>
      </c>
      <c r="C46" s="114" t="s">
        <v>68</v>
      </c>
      <c r="D46" s="115"/>
      <c r="E46" s="110" t="s">
        <v>24</v>
      </c>
      <c r="F46" s="116">
        <v>49.88</v>
      </c>
      <c r="G46" s="111">
        <v>0</v>
      </c>
      <c r="H46" s="112">
        <f>F46*G46</f>
        <v>0</v>
      </c>
      <c r="I46" s="126" t="s">
        <v>12</v>
      </c>
      <c r="J46" s="127" t="s">
        <v>185</v>
      </c>
    </row>
    <row r="47" spans="1:10" s="1" customFormat="1" ht="18" customHeight="1" thickBot="1" x14ac:dyDescent="0.35">
      <c r="A47" s="132"/>
      <c r="B47" s="24"/>
      <c r="C47" s="25"/>
      <c r="D47" s="29" t="s">
        <v>135</v>
      </c>
      <c r="E47" s="30"/>
      <c r="F47" s="14"/>
      <c r="G47" s="15"/>
      <c r="H47" s="16">
        <f>SUM(H46:H46)</f>
        <v>0</v>
      </c>
      <c r="I47" s="367"/>
      <c r="J47" s="368"/>
    </row>
    <row r="48" spans="1:10" s="45" customFormat="1" ht="18" customHeight="1" x14ac:dyDescent="0.3">
      <c r="A48" s="152" t="s">
        <v>19</v>
      </c>
      <c r="B48" s="153" t="s">
        <v>136</v>
      </c>
      <c r="C48" s="154" t="s">
        <v>16</v>
      </c>
      <c r="D48" s="155"/>
      <c r="E48" s="156"/>
      <c r="F48" s="157"/>
      <c r="G48" s="158"/>
      <c r="H48" s="159"/>
      <c r="I48" s="373"/>
      <c r="J48" s="374"/>
    </row>
    <row r="49" spans="1:10" s="249" customFormat="1" ht="18" customHeight="1" x14ac:dyDescent="0.3">
      <c r="A49" s="160">
        <v>1</v>
      </c>
      <c r="B49" s="161" t="s">
        <v>41</v>
      </c>
      <c r="C49" s="162" t="s">
        <v>27</v>
      </c>
      <c r="D49" s="163"/>
      <c r="E49" s="156" t="s">
        <v>24</v>
      </c>
      <c r="F49" s="159">
        <v>20</v>
      </c>
      <c r="G49" s="143">
        <f>G26</f>
        <v>0</v>
      </c>
      <c r="H49" s="158">
        <f t="shared" ref="H49:H59" si="2">F49*G49</f>
        <v>0</v>
      </c>
      <c r="I49" s="164" t="s">
        <v>12</v>
      </c>
      <c r="J49" s="165" t="s">
        <v>179</v>
      </c>
    </row>
    <row r="50" spans="1:10" s="249" customFormat="1" ht="18" customHeight="1" x14ac:dyDescent="0.3">
      <c r="A50" s="160">
        <v>2</v>
      </c>
      <c r="B50" s="161" t="s">
        <v>65</v>
      </c>
      <c r="C50" s="162" t="s">
        <v>23</v>
      </c>
      <c r="D50" s="163"/>
      <c r="E50" s="156" t="s">
        <v>24</v>
      </c>
      <c r="F50" s="159">
        <v>31.95</v>
      </c>
      <c r="G50" s="143">
        <f>G28</f>
        <v>0</v>
      </c>
      <c r="H50" s="158">
        <f t="shared" si="2"/>
        <v>0</v>
      </c>
      <c r="I50" s="164" t="s">
        <v>12</v>
      </c>
      <c r="J50" s="165" t="s">
        <v>180</v>
      </c>
    </row>
    <row r="51" spans="1:10" s="1" customFormat="1" ht="18" customHeight="1" x14ac:dyDescent="0.3">
      <c r="A51" s="144">
        <v>3</v>
      </c>
      <c r="B51" s="113" t="s">
        <v>206</v>
      </c>
      <c r="C51" s="2"/>
      <c r="D51" s="3"/>
      <c r="E51" s="110" t="s">
        <v>36</v>
      </c>
      <c r="F51" s="4">
        <v>9.18</v>
      </c>
      <c r="G51" s="111">
        <v>0</v>
      </c>
      <c r="H51" s="158">
        <f t="shared" si="2"/>
        <v>0</v>
      </c>
      <c r="I51" s="126" t="s">
        <v>12</v>
      </c>
      <c r="J51" s="127" t="s">
        <v>181</v>
      </c>
    </row>
    <row r="52" spans="1:10" s="1" customFormat="1" ht="18" customHeight="1" x14ac:dyDescent="0.3">
      <c r="A52" s="144"/>
      <c r="B52" s="145" t="s">
        <v>190</v>
      </c>
      <c r="C52" s="2"/>
      <c r="D52" s="3"/>
      <c r="E52" s="110"/>
      <c r="F52" s="4"/>
      <c r="G52" s="111"/>
      <c r="H52" s="112"/>
      <c r="I52" s="126"/>
      <c r="J52" s="127"/>
    </row>
    <row r="53" spans="1:10" s="249" customFormat="1" ht="18" customHeight="1" x14ac:dyDescent="0.3">
      <c r="A53" s="167">
        <v>4</v>
      </c>
      <c r="B53" s="252" t="s">
        <v>207</v>
      </c>
      <c r="C53" s="54"/>
      <c r="D53" s="55"/>
      <c r="E53" s="156" t="s">
        <v>155</v>
      </c>
      <c r="F53" s="57">
        <f>9.18*0.8</f>
        <v>7.3440000000000003</v>
      </c>
      <c r="G53" s="143">
        <v>0</v>
      </c>
      <c r="H53" s="158">
        <f t="shared" si="2"/>
        <v>0</v>
      </c>
      <c r="I53" s="164" t="s">
        <v>12</v>
      </c>
      <c r="J53" s="165" t="s">
        <v>49</v>
      </c>
    </row>
    <row r="54" spans="1:10" s="45" customFormat="1" ht="18" customHeight="1" x14ac:dyDescent="0.3">
      <c r="A54" s="167">
        <v>5</v>
      </c>
      <c r="B54" s="161" t="s">
        <v>63</v>
      </c>
      <c r="C54" s="162" t="s">
        <v>62</v>
      </c>
      <c r="D54" s="163"/>
      <c r="E54" s="156"/>
      <c r="F54" s="159"/>
      <c r="G54" s="44"/>
      <c r="H54" s="159"/>
      <c r="I54" s="164"/>
      <c r="J54" s="165"/>
    </row>
    <row r="55" spans="1:10" s="45" customFormat="1" ht="18" customHeight="1" x14ac:dyDescent="0.3">
      <c r="A55" s="166"/>
      <c r="B55" s="161" t="s">
        <v>250</v>
      </c>
      <c r="C55" s="162"/>
      <c r="D55" s="163"/>
      <c r="E55" s="156" t="s">
        <v>24</v>
      </c>
      <c r="F55" s="246">
        <f>(1.986*2.8)-(0.9*2.2)</f>
        <v>3.5807999999999991</v>
      </c>
      <c r="G55" s="143">
        <v>0</v>
      </c>
      <c r="H55" s="158">
        <f t="shared" si="2"/>
        <v>0</v>
      </c>
      <c r="I55" s="164" t="s">
        <v>12</v>
      </c>
      <c r="J55" s="165" t="s">
        <v>37</v>
      </c>
    </row>
    <row r="56" spans="1:10" s="45" customFormat="1" ht="18" customHeight="1" x14ac:dyDescent="0.3">
      <c r="A56" s="166"/>
      <c r="B56" s="161" t="s">
        <v>48</v>
      </c>
      <c r="C56" s="162"/>
      <c r="D56" s="163"/>
      <c r="E56" s="156" t="s">
        <v>36</v>
      </c>
      <c r="F56" s="159">
        <v>8.6720000000000006</v>
      </c>
      <c r="G56" s="143">
        <v>0</v>
      </c>
      <c r="H56" s="158">
        <f t="shared" si="2"/>
        <v>0</v>
      </c>
      <c r="I56" s="164" t="s">
        <v>12</v>
      </c>
      <c r="J56" s="165" t="s">
        <v>17</v>
      </c>
    </row>
    <row r="57" spans="1:10" s="45" customFormat="1" ht="18" customHeight="1" x14ac:dyDescent="0.3">
      <c r="A57" s="166"/>
      <c r="B57" s="161" t="s">
        <v>50</v>
      </c>
      <c r="C57" s="162"/>
      <c r="D57" s="163"/>
      <c r="E57" s="156" t="s">
        <v>8</v>
      </c>
      <c r="F57" s="159">
        <v>1</v>
      </c>
      <c r="G57" s="143">
        <v>0</v>
      </c>
      <c r="H57" s="158">
        <f t="shared" si="2"/>
        <v>0</v>
      </c>
      <c r="I57" s="164" t="s">
        <v>12</v>
      </c>
      <c r="J57" s="165" t="s">
        <v>17</v>
      </c>
    </row>
    <row r="58" spans="1:10" s="45" customFormat="1" ht="18" customHeight="1" x14ac:dyDescent="0.3">
      <c r="A58" s="167">
        <v>6</v>
      </c>
      <c r="B58" s="161" t="s">
        <v>58</v>
      </c>
      <c r="C58" s="162"/>
      <c r="D58" s="163"/>
      <c r="E58" s="156"/>
      <c r="F58" s="159"/>
      <c r="G58" s="44"/>
      <c r="H58" s="159"/>
      <c r="I58" s="164"/>
      <c r="J58" s="165"/>
    </row>
    <row r="59" spans="1:10" s="45" customFormat="1" ht="18" customHeight="1" x14ac:dyDescent="0.3">
      <c r="A59" s="166"/>
      <c r="B59" s="161" t="s">
        <v>51</v>
      </c>
      <c r="C59" s="162" t="s">
        <v>64</v>
      </c>
      <c r="D59" s="163"/>
      <c r="E59" s="156" t="s">
        <v>24</v>
      </c>
      <c r="F59" s="159">
        <v>24.72</v>
      </c>
      <c r="G59" s="143">
        <v>0</v>
      </c>
      <c r="H59" s="158">
        <f t="shared" si="2"/>
        <v>0</v>
      </c>
      <c r="I59" s="164" t="s">
        <v>12</v>
      </c>
      <c r="J59" s="165" t="s">
        <v>49</v>
      </c>
    </row>
    <row r="60" spans="1:10" s="45" customFormat="1" ht="18" customHeight="1" x14ac:dyDescent="0.3">
      <c r="A60" s="166"/>
      <c r="B60" s="161" t="s">
        <v>52</v>
      </c>
      <c r="C60" s="162"/>
      <c r="D60" s="163"/>
      <c r="E60" s="156"/>
      <c r="F60" s="159"/>
      <c r="G60" s="44"/>
      <c r="H60" s="159"/>
      <c r="I60" s="164"/>
      <c r="J60" s="165"/>
    </row>
    <row r="61" spans="1:10" s="45" customFormat="1" ht="18" customHeight="1" x14ac:dyDescent="0.3">
      <c r="A61" s="166"/>
      <c r="B61" s="161" t="s">
        <v>50</v>
      </c>
      <c r="C61" s="162"/>
      <c r="D61" s="163"/>
      <c r="E61" s="156" t="s">
        <v>8</v>
      </c>
      <c r="F61" s="159">
        <v>1</v>
      </c>
      <c r="G61" s="143">
        <v>0</v>
      </c>
      <c r="H61" s="158">
        <f>F61*G61</f>
        <v>0</v>
      </c>
      <c r="I61" s="164" t="s">
        <v>12</v>
      </c>
      <c r="J61" s="165" t="s">
        <v>17</v>
      </c>
    </row>
    <row r="62" spans="1:10" s="45" customFormat="1" ht="18" customHeight="1" x14ac:dyDescent="0.3">
      <c r="A62" s="167">
        <v>7</v>
      </c>
      <c r="B62" s="53" t="s">
        <v>211</v>
      </c>
      <c r="C62" s="54" t="s">
        <v>230</v>
      </c>
      <c r="D62" s="55"/>
      <c r="E62" s="56"/>
      <c r="F62" s="57"/>
      <c r="G62" s="44"/>
      <c r="H62" s="57"/>
      <c r="I62" s="58"/>
      <c r="J62" s="168"/>
    </row>
    <row r="63" spans="1:10" s="45" customFormat="1" ht="18" customHeight="1" x14ac:dyDescent="0.3">
      <c r="A63" s="160"/>
      <c r="B63" s="161" t="s">
        <v>251</v>
      </c>
      <c r="C63" s="162"/>
      <c r="D63" s="163"/>
      <c r="E63" s="156" t="s">
        <v>24</v>
      </c>
      <c r="F63" s="159">
        <v>1.9800000000000002</v>
      </c>
      <c r="G63" s="143">
        <v>0</v>
      </c>
      <c r="H63" s="158">
        <f>F63*G63</f>
        <v>0</v>
      </c>
      <c r="I63" s="58" t="s">
        <v>12</v>
      </c>
      <c r="J63" s="168" t="s">
        <v>37</v>
      </c>
    </row>
    <row r="64" spans="1:10" s="45" customFormat="1" ht="18" customHeight="1" x14ac:dyDescent="0.3">
      <c r="A64" s="167"/>
      <c r="B64" s="161" t="s">
        <v>44</v>
      </c>
      <c r="C64" s="54"/>
      <c r="D64" s="55"/>
      <c r="E64" s="56" t="s">
        <v>25</v>
      </c>
      <c r="F64" s="57">
        <v>2</v>
      </c>
      <c r="G64" s="143">
        <v>0</v>
      </c>
      <c r="H64" s="158">
        <f t="shared" ref="H64:H66" si="3">F64*G64</f>
        <v>0</v>
      </c>
      <c r="I64" s="58" t="s">
        <v>12</v>
      </c>
      <c r="J64" s="168" t="s">
        <v>59</v>
      </c>
    </row>
    <row r="65" spans="1:10" s="45" customFormat="1" ht="18" customHeight="1" x14ac:dyDescent="0.3">
      <c r="A65" s="167"/>
      <c r="B65" s="161" t="s">
        <v>45</v>
      </c>
      <c r="C65" s="54"/>
      <c r="D65" s="55"/>
      <c r="E65" s="56" t="s">
        <v>46</v>
      </c>
      <c r="F65" s="57">
        <v>1</v>
      </c>
      <c r="G65" s="143">
        <v>0</v>
      </c>
      <c r="H65" s="158">
        <f t="shared" si="3"/>
        <v>0</v>
      </c>
      <c r="I65" s="58" t="s">
        <v>12</v>
      </c>
      <c r="J65" s="168" t="s">
        <v>59</v>
      </c>
    </row>
    <row r="66" spans="1:10" s="45" customFormat="1" ht="18" customHeight="1" thickBot="1" x14ac:dyDescent="0.35">
      <c r="A66" s="167"/>
      <c r="B66" s="161" t="s">
        <v>47</v>
      </c>
      <c r="C66" s="54"/>
      <c r="D66" s="55"/>
      <c r="E66" s="56" t="s">
        <v>8</v>
      </c>
      <c r="F66" s="57">
        <v>1</v>
      </c>
      <c r="G66" s="143">
        <v>0</v>
      </c>
      <c r="H66" s="158">
        <f t="shared" si="3"/>
        <v>0</v>
      </c>
      <c r="I66" s="58" t="s">
        <v>12</v>
      </c>
      <c r="J66" s="168" t="s">
        <v>59</v>
      </c>
    </row>
    <row r="67" spans="1:10" s="45" customFormat="1" ht="18" customHeight="1" thickBot="1" x14ac:dyDescent="0.35">
      <c r="A67" s="169"/>
      <c r="B67" s="59"/>
      <c r="C67" s="60"/>
      <c r="D67" s="61" t="s">
        <v>137</v>
      </c>
      <c r="E67" s="62"/>
      <c r="F67" s="63"/>
      <c r="G67" s="64"/>
      <c r="H67" s="65">
        <f>SUM(H49:H66)</f>
        <v>0</v>
      </c>
      <c r="I67" s="371"/>
      <c r="J67" s="375"/>
    </row>
    <row r="68" spans="1:10" s="45" customFormat="1" ht="18" customHeight="1" x14ac:dyDescent="0.3">
      <c r="A68" s="152" t="s">
        <v>20</v>
      </c>
      <c r="B68" s="153" t="s">
        <v>138</v>
      </c>
      <c r="C68" s="154" t="s">
        <v>16</v>
      </c>
      <c r="D68" s="155"/>
      <c r="E68" s="156"/>
      <c r="F68" s="157"/>
      <c r="G68" s="158"/>
      <c r="H68" s="159"/>
      <c r="I68" s="373"/>
      <c r="J68" s="374"/>
    </row>
    <row r="69" spans="1:10" s="249" customFormat="1" ht="18" customHeight="1" x14ac:dyDescent="0.3">
      <c r="A69" s="160">
        <v>1</v>
      </c>
      <c r="B69" s="161" t="s">
        <v>41</v>
      </c>
      <c r="C69" s="162" t="s">
        <v>27</v>
      </c>
      <c r="D69" s="163"/>
      <c r="E69" s="156" t="s">
        <v>24</v>
      </c>
      <c r="F69" s="159">
        <v>20</v>
      </c>
      <c r="G69" s="143">
        <f>G49</f>
        <v>0</v>
      </c>
      <c r="H69" s="158">
        <f t="shared" ref="H69:H86" si="4">F69*G69</f>
        <v>0</v>
      </c>
      <c r="I69" s="164" t="s">
        <v>12</v>
      </c>
      <c r="J69" s="165" t="s">
        <v>179</v>
      </c>
    </row>
    <row r="70" spans="1:10" s="249" customFormat="1" ht="18" customHeight="1" x14ac:dyDescent="0.3">
      <c r="A70" s="160">
        <v>2</v>
      </c>
      <c r="B70" s="161" t="s">
        <v>65</v>
      </c>
      <c r="C70" s="162" t="s">
        <v>23</v>
      </c>
      <c r="D70" s="163"/>
      <c r="E70" s="156" t="s">
        <v>24</v>
      </c>
      <c r="F70" s="159">
        <v>31.95</v>
      </c>
      <c r="G70" s="143">
        <f>G50</f>
        <v>0</v>
      </c>
      <c r="H70" s="158">
        <f t="shared" si="4"/>
        <v>0</v>
      </c>
      <c r="I70" s="164" t="s">
        <v>12</v>
      </c>
      <c r="J70" s="165" t="s">
        <v>180</v>
      </c>
    </row>
    <row r="71" spans="1:10" s="1" customFormat="1" ht="18" customHeight="1" x14ac:dyDescent="0.3">
      <c r="A71" s="144">
        <v>3</v>
      </c>
      <c r="B71" s="113" t="s">
        <v>206</v>
      </c>
      <c r="C71" s="2"/>
      <c r="D71" s="3"/>
      <c r="E71" s="110" t="s">
        <v>36</v>
      </c>
      <c r="F71" s="4">
        <v>9.18</v>
      </c>
      <c r="G71" s="111">
        <v>0</v>
      </c>
      <c r="H71" s="158">
        <f t="shared" si="4"/>
        <v>0</v>
      </c>
      <c r="I71" s="126" t="s">
        <v>12</v>
      </c>
      <c r="J71" s="127" t="s">
        <v>181</v>
      </c>
    </row>
    <row r="72" spans="1:10" s="1" customFormat="1" ht="18" customHeight="1" x14ac:dyDescent="0.3">
      <c r="A72" s="144"/>
      <c r="B72" s="145" t="s">
        <v>190</v>
      </c>
      <c r="C72" s="2"/>
      <c r="D72" s="3"/>
      <c r="E72" s="110"/>
      <c r="F72" s="4"/>
      <c r="G72" s="111"/>
      <c r="H72" s="112"/>
      <c r="I72" s="126"/>
      <c r="J72" s="127"/>
    </row>
    <row r="73" spans="1:10" s="249" customFormat="1" ht="18" customHeight="1" x14ac:dyDescent="0.3">
      <c r="A73" s="167">
        <v>4</v>
      </c>
      <c r="B73" s="252" t="s">
        <v>207</v>
      </c>
      <c r="C73" s="54"/>
      <c r="D73" s="55"/>
      <c r="E73" s="156" t="s">
        <v>155</v>
      </c>
      <c r="F73" s="57">
        <f>9.18*0.8</f>
        <v>7.3440000000000003</v>
      </c>
      <c r="G73" s="143">
        <v>0</v>
      </c>
      <c r="H73" s="158">
        <f t="shared" si="4"/>
        <v>0</v>
      </c>
      <c r="I73" s="164" t="s">
        <v>12</v>
      </c>
      <c r="J73" s="165" t="s">
        <v>49</v>
      </c>
    </row>
    <row r="74" spans="1:10" s="45" customFormat="1" ht="18" customHeight="1" x14ac:dyDescent="0.3">
      <c r="A74" s="166">
        <v>5</v>
      </c>
      <c r="B74" s="161" t="s">
        <v>63</v>
      </c>
      <c r="C74" s="162" t="s">
        <v>62</v>
      </c>
      <c r="D74" s="163"/>
      <c r="E74" s="156"/>
      <c r="F74" s="159"/>
      <c r="G74" s="44"/>
      <c r="H74" s="159"/>
      <c r="I74" s="164"/>
      <c r="J74" s="165"/>
    </row>
    <row r="75" spans="1:10" s="45" customFormat="1" ht="18" customHeight="1" x14ac:dyDescent="0.3">
      <c r="A75" s="166"/>
      <c r="B75" s="161" t="s">
        <v>250</v>
      </c>
      <c r="C75" s="162"/>
      <c r="D75" s="163"/>
      <c r="E75" s="156" t="s">
        <v>24</v>
      </c>
      <c r="F75" s="246">
        <f>(1.986*2.8)-(0.9*2.2)</f>
        <v>3.5807999999999991</v>
      </c>
      <c r="G75" s="143">
        <v>0</v>
      </c>
      <c r="H75" s="158">
        <f t="shared" si="4"/>
        <v>0</v>
      </c>
      <c r="I75" s="164" t="s">
        <v>12</v>
      </c>
      <c r="J75" s="165" t="s">
        <v>37</v>
      </c>
    </row>
    <row r="76" spans="1:10" s="45" customFormat="1" ht="18" customHeight="1" x14ac:dyDescent="0.3">
      <c r="A76" s="166"/>
      <c r="B76" s="161" t="s">
        <v>48</v>
      </c>
      <c r="C76" s="162"/>
      <c r="D76" s="163"/>
      <c r="E76" s="156" t="s">
        <v>36</v>
      </c>
      <c r="F76" s="159">
        <v>8.6720000000000006</v>
      </c>
      <c r="G76" s="143">
        <v>0</v>
      </c>
      <c r="H76" s="158">
        <f t="shared" si="4"/>
        <v>0</v>
      </c>
      <c r="I76" s="164" t="s">
        <v>12</v>
      </c>
      <c r="J76" s="165" t="s">
        <v>17</v>
      </c>
    </row>
    <row r="77" spans="1:10" s="45" customFormat="1" ht="18" customHeight="1" x14ac:dyDescent="0.3">
      <c r="A77" s="166"/>
      <c r="B77" s="161" t="s">
        <v>50</v>
      </c>
      <c r="C77" s="162"/>
      <c r="D77" s="163"/>
      <c r="E77" s="156" t="s">
        <v>8</v>
      </c>
      <c r="F77" s="159">
        <v>1</v>
      </c>
      <c r="G77" s="143">
        <v>0</v>
      </c>
      <c r="H77" s="158">
        <f t="shared" si="4"/>
        <v>0</v>
      </c>
      <c r="I77" s="164" t="s">
        <v>12</v>
      </c>
      <c r="J77" s="165" t="s">
        <v>17</v>
      </c>
    </row>
    <row r="78" spans="1:10" s="45" customFormat="1" ht="18" customHeight="1" x14ac:dyDescent="0.3">
      <c r="A78" s="166">
        <v>6</v>
      </c>
      <c r="B78" s="161" t="s">
        <v>58</v>
      </c>
      <c r="C78" s="162"/>
      <c r="D78" s="163"/>
      <c r="E78" s="156"/>
      <c r="F78" s="159"/>
      <c r="G78" s="44"/>
      <c r="H78" s="159"/>
      <c r="I78" s="164"/>
      <c r="J78" s="165"/>
    </row>
    <row r="79" spans="1:10" s="45" customFormat="1" ht="18" customHeight="1" x14ac:dyDescent="0.3">
      <c r="A79" s="166"/>
      <c r="B79" s="161" t="s">
        <v>51</v>
      </c>
      <c r="C79" s="162" t="s">
        <v>64</v>
      </c>
      <c r="D79" s="163"/>
      <c r="E79" s="156" t="s">
        <v>24</v>
      </c>
      <c r="F79" s="159">
        <v>24.72</v>
      </c>
      <c r="G79" s="143">
        <v>0</v>
      </c>
      <c r="H79" s="158">
        <f t="shared" si="4"/>
        <v>0</v>
      </c>
      <c r="I79" s="164" t="s">
        <v>12</v>
      </c>
      <c r="J79" s="165" t="s">
        <v>49</v>
      </c>
    </row>
    <row r="80" spans="1:10" s="45" customFormat="1" ht="18" customHeight="1" x14ac:dyDescent="0.3">
      <c r="A80" s="166"/>
      <c r="B80" s="161" t="s">
        <v>52</v>
      </c>
      <c r="C80" s="162"/>
      <c r="D80" s="163"/>
      <c r="E80" s="156"/>
      <c r="F80" s="159"/>
      <c r="G80" s="44"/>
      <c r="H80" s="159"/>
      <c r="I80" s="164"/>
      <c r="J80" s="165"/>
    </row>
    <row r="81" spans="1:12" s="45" customFormat="1" ht="18" customHeight="1" x14ac:dyDescent="0.3">
      <c r="A81" s="166"/>
      <c r="B81" s="161" t="s">
        <v>50</v>
      </c>
      <c r="C81" s="162"/>
      <c r="D81" s="163"/>
      <c r="E81" s="156" t="s">
        <v>8</v>
      </c>
      <c r="F81" s="159">
        <v>1</v>
      </c>
      <c r="G81" s="143">
        <v>0</v>
      </c>
      <c r="H81" s="158">
        <f t="shared" si="4"/>
        <v>0</v>
      </c>
      <c r="I81" s="164" t="s">
        <v>12</v>
      </c>
      <c r="J81" s="165" t="s">
        <v>17</v>
      </c>
    </row>
    <row r="82" spans="1:12" s="45" customFormat="1" ht="18" customHeight="1" x14ac:dyDescent="0.3">
      <c r="A82" s="167">
        <v>7</v>
      </c>
      <c r="B82" s="53" t="s">
        <v>211</v>
      </c>
      <c r="C82" s="54" t="s">
        <v>231</v>
      </c>
      <c r="D82" s="55"/>
      <c r="E82" s="56"/>
      <c r="F82" s="57"/>
      <c r="G82" s="44"/>
      <c r="H82" s="57"/>
      <c r="I82" s="58"/>
      <c r="J82" s="168"/>
    </row>
    <row r="83" spans="1:12" s="45" customFormat="1" ht="18" customHeight="1" x14ac:dyDescent="0.3">
      <c r="A83" s="160"/>
      <c r="B83" s="161" t="s">
        <v>251</v>
      </c>
      <c r="C83" s="162"/>
      <c r="D83" s="163"/>
      <c r="E83" s="156" t="s">
        <v>24</v>
      </c>
      <c r="F83" s="159">
        <f>2.2*0.9</f>
        <v>1.9800000000000002</v>
      </c>
      <c r="G83" s="143">
        <v>0</v>
      </c>
      <c r="H83" s="158">
        <f t="shared" si="4"/>
        <v>0</v>
      </c>
      <c r="I83" s="58" t="s">
        <v>12</v>
      </c>
      <c r="J83" s="168" t="s">
        <v>37</v>
      </c>
    </row>
    <row r="84" spans="1:12" s="45" customFormat="1" ht="18" customHeight="1" x14ac:dyDescent="0.3">
      <c r="A84" s="167"/>
      <c r="B84" s="161" t="s">
        <v>44</v>
      </c>
      <c r="C84" s="54"/>
      <c r="D84" s="55"/>
      <c r="E84" s="56" t="s">
        <v>25</v>
      </c>
      <c r="F84" s="57">
        <v>2</v>
      </c>
      <c r="G84" s="143">
        <v>0</v>
      </c>
      <c r="H84" s="158">
        <f t="shared" si="4"/>
        <v>0</v>
      </c>
      <c r="I84" s="58" t="s">
        <v>12</v>
      </c>
      <c r="J84" s="168" t="s">
        <v>59</v>
      </c>
    </row>
    <row r="85" spans="1:12" s="45" customFormat="1" ht="18" customHeight="1" x14ac:dyDescent="0.3">
      <c r="A85" s="167"/>
      <c r="B85" s="161" t="s">
        <v>45</v>
      </c>
      <c r="C85" s="54"/>
      <c r="D85" s="55"/>
      <c r="E85" s="56" t="s">
        <v>46</v>
      </c>
      <c r="F85" s="57">
        <v>1</v>
      </c>
      <c r="G85" s="143">
        <v>0</v>
      </c>
      <c r="H85" s="158">
        <f t="shared" si="4"/>
        <v>0</v>
      </c>
      <c r="I85" s="58" t="s">
        <v>12</v>
      </c>
      <c r="J85" s="168" t="s">
        <v>59</v>
      </c>
    </row>
    <row r="86" spans="1:12" s="45" customFormat="1" ht="18" customHeight="1" thickBot="1" x14ac:dyDescent="0.35">
      <c r="A86" s="167"/>
      <c r="B86" s="161" t="s">
        <v>47</v>
      </c>
      <c r="C86" s="54"/>
      <c r="D86" s="55"/>
      <c r="E86" s="56" t="s">
        <v>8</v>
      </c>
      <c r="F86" s="57">
        <v>1</v>
      </c>
      <c r="G86" s="143">
        <v>0</v>
      </c>
      <c r="H86" s="158">
        <f t="shared" si="4"/>
        <v>0</v>
      </c>
      <c r="I86" s="58" t="s">
        <v>12</v>
      </c>
      <c r="J86" s="168" t="s">
        <v>59</v>
      </c>
    </row>
    <row r="87" spans="1:12" s="45" customFormat="1" ht="18" customHeight="1" thickBot="1" x14ac:dyDescent="0.35">
      <c r="A87" s="169"/>
      <c r="B87" s="59"/>
      <c r="C87" s="60"/>
      <c r="D87" s="61" t="s">
        <v>139</v>
      </c>
      <c r="E87" s="62"/>
      <c r="F87" s="63"/>
      <c r="G87" s="64"/>
      <c r="H87" s="65">
        <f>SUM(H69:H86)</f>
        <v>0</v>
      </c>
      <c r="I87" s="371"/>
      <c r="J87" s="375"/>
    </row>
    <row r="88" spans="1:12" s="45" customFormat="1" ht="18" customHeight="1" x14ac:dyDescent="0.3">
      <c r="A88" s="254" t="s">
        <v>29</v>
      </c>
      <c r="B88" s="255" t="s">
        <v>141</v>
      </c>
      <c r="C88" s="154" t="s">
        <v>16</v>
      </c>
      <c r="D88" s="155"/>
      <c r="E88" s="156"/>
      <c r="F88" s="157"/>
      <c r="G88" s="158"/>
      <c r="H88" s="159"/>
      <c r="I88" s="373"/>
      <c r="J88" s="374"/>
    </row>
    <row r="89" spans="1:12" s="249" customFormat="1" ht="18" customHeight="1" x14ac:dyDescent="0.3">
      <c r="A89" s="160">
        <v>1</v>
      </c>
      <c r="B89" s="252" t="s">
        <v>107</v>
      </c>
      <c r="C89" s="312" t="s">
        <v>108</v>
      </c>
      <c r="D89" s="313"/>
      <c r="E89" s="156" t="s">
        <v>24</v>
      </c>
      <c r="F89" s="159">
        <v>7.42</v>
      </c>
      <c r="G89" s="143">
        <v>0</v>
      </c>
      <c r="H89" s="158">
        <f t="shared" ref="H89:H98" si="5">F89*G89</f>
        <v>0</v>
      </c>
      <c r="I89" s="314" t="s">
        <v>12</v>
      </c>
      <c r="J89" s="315" t="s">
        <v>181</v>
      </c>
      <c r="L89" s="316"/>
    </row>
    <row r="90" spans="1:12" s="249" customFormat="1" ht="18" customHeight="1" x14ac:dyDescent="0.3">
      <c r="A90" s="160">
        <v>2</v>
      </c>
      <c r="B90" s="161" t="s">
        <v>60</v>
      </c>
      <c r="C90" s="162" t="s">
        <v>23</v>
      </c>
      <c r="D90" s="163"/>
      <c r="E90" s="156" t="s">
        <v>24</v>
      </c>
      <c r="F90" s="159">
        <v>1.92</v>
      </c>
      <c r="G90" s="143">
        <f>G70</f>
        <v>0</v>
      </c>
      <c r="H90" s="158">
        <f t="shared" si="5"/>
        <v>0</v>
      </c>
      <c r="I90" s="164" t="s">
        <v>12</v>
      </c>
      <c r="J90" s="165" t="s">
        <v>180</v>
      </c>
    </row>
    <row r="91" spans="1:12" s="249" customFormat="1" ht="18" customHeight="1" x14ac:dyDescent="0.3">
      <c r="A91" s="160">
        <v>3</v>
      </c>
      <c r="B91" s="161" t="s">
        <v>28</v>
      </c>
      <c r="C91" s="162" t="s">
        <v>228</v>
      </c>
      <c r="D91" s="163"/>
      <c r="E91" s="156" t="s">
        <v>24</v>
      </c>
      <c r="F91" s="311">
        <v>29.38</v>
      </c>
      <c r="G91" s="143">
        <f>G29</f>
        <v>0</v>
      </c>
      <c r="H91" s="158">
        <f t="shared" si="5"/>
        <v>0</v>
      </c>
      <c r="I91" s="164" t="s">
        <v>12</v>
      </c>
      <c r="J91" s="165" t="s">
        <v>31</v>
      </c>
    </row>
    <row r="92" spans="1:12" s="45" customFormat="1" ht="18" customHeight="1" x14ac:dyDescent="0.3">
      <c r="A92" s="167">
        <v>4</v>
      </c>
      <c r="B92" s="252" t="s">
        <v>206</v>
      </c>
      <c r="C92" s="54"/>
      <c r="D92" s="55"/>
      <c r="E92" s="156" t="s">
        <v>36</v>
      </c>
      <c r="F92" s="57">
        <v>2.1</v>
      </c>
      <c r="G92" s="143">
        <v>0</v>
      </c>
      <c r="H92" s="158">
        <f t="shared" si="5"/>
        <v>0</v>
      </c>
      <c r="I92" s="164" t="s">
        <v>12</v>
      </c>
      <c r="J92" s="165" t="s">
        <v>181</v>
      </c>
    </row>
    <row r="93" spans="1:12" s="45" customFormat="1" ht="18" customHeight="1" x14ac:dyDescent="0.3">
      <c r="A93" s="167"/>
      <c r="B93" s="253" t="s">
        <v>190</v>
      </c>
      <c r="C93" s="54"/>
      <c r="D93" s="55"/>
      <c r="E93" s="156"/>
      <c r="F93" s="57"/>
      <c r="G93" s="143"/>
      <c r="H93" s="158"/>
      <c r="I93" s="164"/>
      <c r="J93" s="165"/>
    </row>
    <row r="94" spans="1:12" s="249" customFormat="1" ht="18" customHeight="1" x14ac:dyDescent="0.3">
      <c r="A94" s="167">
        <v>5</v>
      </c>
      <c r="B94" s="252" t="s">
        <v>207</v>
      </c>
      <c r="C94" s="54"/>
      <c r="D94" s="55"/>
      <c r="E94" s="156" t="s">
        <v>155</v>
      </c>
      <c r="F94" s="57">
        <f>2.1*0.8</f>
        <v>1.6800000000000002</v>
      </c>
      <c r="G94" s="143">
        <v>0</v>
      </c>
      <c r="H94" s="158">
        <f t="shared" si="5"/>
        <v>0</v>
      </c>
      <c r="I94" s="164" t="s">
        <v>12</v>
      </c>
      <c r="J94" s="165" t="s">
        <v>49</v>
      </c>
    </row>
    <row r="95" spans="1:12" s="45" customFormat="1" ht="18" customHeight="1" x14ac:dyDescent="0.3">
      <c r="A95" s="167">
        <v>6</v>
      </c>
      <c r="B95" s="161" t="s">
        <v>58</v>
      </c>
      <c r="C95" s="162" t="s">
        <v>64</v>
      </c>
      <c r="D95" s="163"/>
      <c r="E95" s="156"/>
      <c r="F95" s="159"/>
      <c r="G95" s="44"/>
      <c r="H95" s="159"/>
      <c r="I95" s="164"/>
      <c r="J95" s="165"/>
    </row>
    <row r="96" spans="1:12" s="45" customFormat="1" ht="18" customHeight="1" x14ac:dyDescent="0.3">
      <c r="A96" s="166"/>
      <c r="B96" s="161" t="s">
        <v>51</v>
      </c>
      <c r="C96" s="162"/>
      <c r="D96" s="163"/>
      <c r="E96" s="156" t="s">
        <v>24</v>
      </c>
      <c r="F96" s="159">
        <v>29.38</v>
      </c>
      <c r="G96" s="143">
        <v>0</v>
      </c>
      <c r="H96" s="158">
        <f t="shared" si="5"/>
        <v>0</v>
      </c>
      <c r="I96" s="164" t="s">
        <v>12</v>
      </c>
      <c r="J96" s="165" t="s">
        <v>49</v>
      </c>
    </row>
    <row r="97" spans="1:10" s="45" customFormat="1" ht="18" customHeight="1" x14ac:dyDescent="0.3">
      <c r="A97" s="166"/>
      <c r="B97" s="161" t="s">
        <v>109</v>
      </c>
      <c r="C97" s="162"/>
      <c r="D97" s="163"/>
      <c r="E97" s="156"/>
      <c r="F97" s="159"/>
      <c r="G97" s="44"/>
      <c r="H97" s="159"/>
      <c r="I97" s="164"/>
      <c r="J97" s="165"/>
    </row>
    <row r="98" spans="1:10" s="45" customFormat="1" ht="18" customHeight="1" x14ac:dyDescent="0.3">
      <c r="A98" s="166"/>
      <c r="B98" s="161" t="s">
        <v>50</v>
      </c>
      <c r="C98" s="162"/>
      <c r="D98" s="163"/>
      <c r="E98" s="156" t="s">
        <v>8</v>
      </c>
      <c r="F98" s="159">
        <v>1</v>
      </c>
      <c r="G98" s="143">
        <v>0</v>
      </c>
      <c r="H98" s="158">
        <f t="shared" si="5"/>
        <v>0</v>
      </c>
      <c r="I98" s="164" t="s">
        <v>12</v>
      </c>
      <c r="J98" s="165" t="s">
        <v>17</v>
      </c>
    </row>
    <row r="99" spans="1:10" s="45" customFormat="1" ht="18" customHeight="1" x14ac:dyDescent="0.3">
      <c r="A99" s="167">
        <v>7</v>
      </c>
      <c r="B99" s="53" t="s">
        <v>212</v>
      </c>
      <c r="C99" s="162" t="s">
        <v>232</v>
      </c>
      <c r="D99" s="163"/>
      <c r="E99" s="156"/>
      <c r="F99" s="159"/>
      <c r="G99" s="44"/>
      <c r="H99" s="159"/>
      <c r="I99" s="164"/>
      <c r="J99" s="165"/>
    </row>
    <row r="100" spans="1:10" s="45" customFormat="1" ht="52.5" customHeight="1" thickBot="1" x14ac:dyDescent="0.35">
      <c r="A100" s="166"/>
      <c r="B100" s="256" t="s">
        <v>243</v>
      </c>
      <c r="C100" s="257"/>
      <c r="D100" s="258"/>
      <c r="E100" s="259" t="s">
        <v>71</v>
      </c>
      <c r="F100" s="260">
        <v>1</v>
      </c>
      <c r="G100" s="261">
        <v>0</v>
      </c>
      <c r="H100" s="262">
        <f>F100*G100</f>
        <v>0</v>
      </c>
      <c r="I100" s="263" t="s">
        <v>12</v>
      </c>
      <c r="J100" s="264" t="s">
        <v>17</v>
      </c>
    </row>
    <row r="101" spans="1:10" s="45" customFormat="1" ht="18" customHeight="1" thickBot="1" x14ac:dyDescent="0.35">
      <c r="A101" s="169"/>
      <c r="B101" s="59"/>
      <c r="C101" s="60"/>
      <c r="D101" s="61" t="s">
        <v>140</v>
      </c>
      <c r="E101" s="62"/>
      <c r="F101" s="63"/>
      <c r="G101" s="64"/>
      <c r="H101" s="65">
        <f>SUM(H89:H100)</f>
        <v>0</v>
      </c>
      <c r="I101" s="371"/>
      <c r="J101" s="375"/>
    </row>
    <row r="102" spans="1:10" s="45" customFormat="1" ht="18" customHeight="1" x14ac:dyDescent="0.3">
      <c r="A102" s="254" t="s">
        <v>30</v>
      </c>
      <c r="B102" s="255" t="s">
        <v>192</v>
      </c>
      <c r="C102" s="154" t="s">
        <v>16</v>
      </c>
      <c r="D102" s="155"/>
      <c r="E102" s="156"/>
      <c r="F102" s="157"/>
      <c r="G102" s="158"/>
      <c r="H102" s="159"/>
      <c r="I102" s="373"/>
      <c r="J102" s="374"/>
    </row>
    <row r="103" spans="1:10" s="249" customFormat="1" ht="18" customHeight="1" x14ac:dyDescent="0.3">
      <c r="A103" s="160">
        <v>1</v>
      </c>
      <c r="B103" s="161" t="s">
        <v>42</v>
      </c>
      <c r="C103" s="162" t="s">
        <v>26</v>
      </c>
      <c r="D103" s="163"/>
      <c r="E103" s="156" t="s">
        <v>24</v>
      </c>
      <c r="F103" s="311">
        <v>11</v>
      </c>
      <c r="G103" s="143">
        <f>G89</f>
        <v>0</v>
      </c>
      <c r="H103" s="158">
        <f t="shared" ref="H103:H115" si="6">F103*G103</f>
        <v>0</v>
      </c>
      <c r="I103" s="164" t="s">
        <v>12</v>
      </c>
      <c r="J103" s="165" t="s">
        <v>179</v>
      </c>
    </row>
    <row r="104" spans="1:10" s="45" customFormat="1" ht="18" customHeight="1" x14ac:dyDescent="0.3">
      <c r="A104" s="160"/>
      <c r="B104" s="161" t="s">
        <v>43</v>
      </c>
      <c r="C104" s="162"/>
      <c r="D104" s="163"/>
      <c r="E104" s="156"/>
      <c r="F104" s="159"/>
      <c r="G104" s="44"/>
      <c r="H104" s="159"/>
      <c r="I104" s="164"/>
      <c r="J104" s="165"/>
    </row>
    <row r="105" spans="1:10" s="249" customFormat="1" ht="18" customHeight="1" x14ac:dyDescent="0.3">
      <c r="A105" s="160">
        <v>2</v>
      </c>
      <c r="B105" s="161" t="s">
        <v>60</v>
      </c>
      <c r="C105" s="162" t="s">
        <v>23</v>
      </c>
      <c r="D105" s="163"/>
      <c r="E105" s="156" t="s">
        <v>24</v>
      </c>
      <c r="F105" s="159">
        <v>1.92</v>
      </c>
      <c r="G105" s="143">
        <f>G90</f>
        <v>0</v>
      </c>
      <c r="H105" s="158">
        <f t="shared" si="6"/>
        <v>0</v>
      </c>
      <c r="I105" s="164" t="s">
        <v>12</v>
      </c>
      <c r="J105" s="165" t="s">
        <v>180</v>
      </c>
    </row>
    <row r="106" spans="1:10" s="249" customFormat="1" ht="18" customHeight="1" x14ac:dyDescent="0.3">
      <c r="A106" s="160">
        <v>3</v>
      </c>
      <c r="B106" s="161" t="s">
        <v>28</v>
      </c>
      <c r="C106" s="162" t="s">
        <v>228</v>
      </c>
      <c r="D106" s="163"/>
      <c r="E106" s="156" t="s">
        <v>24</v>
      </c>
      <c r="F106" s="311">
        <v>29.38</v>
      </c>
      <c r="G106" s="143">
        <f>G91</f>
        <v>0</v>
      </c>
      <c r="H106" s="158">
        <f t="shared" si="6"/>
        <v>0</v>
      </c>
      <c r="I106" s="164" t="s">
        <v>12</v>
      </c>
      <c r="J106" s="165" t="s">
        <v>31</v>
      </c>
    </row>
    <row r="107" spans="1:10" s="45" customFormat="1" ht="18" customHeight="1" x14ac:dyDescent="0.3">
      <c r="A107" s="167">
        <v>4</v>
      </c>
      <c r="B107" s="252" t="s">
        <v>206</v>
      </c>
      <c r="C107" s="54"/>
      <c r="D107" s="55"/>
      <c r="E107" s="156" t="s">
        <v>36</v>
      </c>
      <c r="F107" s="57">
        <v>2.1</v>
      </c>
      <c r="G107" s="143">
        <v>0</v>
      </c>
      <c r="H107" s="158">
        <f t="shared" si="6"/>
        <v>0</v>
      </c>
      <c r="I107" s="164" t="s">
        <v>12</v>
      </c>
      <c r="J107" s="165" t="s">
        <v>181</v>
      </c>
    </row>
    <row r="108" spans="1:10" s="45" customFormat="1" ht="18" customHeight="1" x14ac:dyDescent="0.3">
      <c r="A108" s="167"/>
      <c r="B108" s="253" t="s">
        <v>190</v>
      </c>
      <c r="C108" s="54"/>
      <c r="D108" s="55"/>
      <c r="E108" s="156"/>
      <c r="F108" s="57"/>
      <c r="G108" s="143"/>
      <c r="H108" s="158"/>
      <c r="I108" s="164"/>
      <c r="J108" s="165"/>
    </row>
    <row r="109" spans="1:10" s="249" customFormat="1" ht="18" customHeight="1" x14ac:dyDescent="0.3">
      <c r="A109" s="167">
        <v>5</v>
      </c>
      <c r="B109" s="252" t="s">
        <v>207</v>
      </c>
      <c r="C109" s="54"/>
      <c r="D109" s="55"/>
      <c r="E109" s="156" t="s">
        <v>155</v>
      </c>
      <c r="F109" s="57">
        <f>2.1*0.8</f>
        <v>1.6800000000000002</v>
      </c>
      <c r="G109" s="143">
        <v>0</v>
      </c>
      <c r="H109" s="158">
        <f t="shared" si="6"/>
        <v>0</v>
      </c>
      <c r="I109" s="164" t="s">
        <v>12</v>
      </c>
      <c r="J109" s="165" t="s">
        <v>49</v>
      </c>
    </row>
    <row r="110" spans="1:10" s="45" customFormat="1" ht="18" customHeight="1" x14ac:dyDescent="0.3">
      <c r="A110" s="166">
        <v>5</v>
      </c>
      <c r="B110" s="161" t="s">
        <v>63</v>
      </c>
      <c r="C110" s="162" t="s">
        <v>62</v>
      </c>
      <c r="D110" s="163"/>
      <c r="E110" s="156"/>
      <c r="F110" s="159"/>
      <c r="G110" s="44"/>
      <c r="H110" s="159"/>
      <c r="I110" s="164"/>
      <c r="J110" s="165"/>
    </row>
    <row r="111" spans="1:10" s="45" customFormat="1" ht="18" customHeight="1" x14ac:dyDescent="0.3">
      <c r="A111" s="166"/>
      <c r="B111" s="161" t="s">
        <v>252</v>
      </c>
      <c r="C111" s="162"/>
      <c r="D111" s="163"/>
      <c r="E111" s="156" t="s">
        <v>24</v>
      </c>
      <c r="F111" s="246">
        <f>(1.986*2.8)-(0.9*2.2)</f>
        <v>3.5807999999999991</v>
      </c>
      <c r="G111" s="143">
        <v>0</v>
      </c>
      <c r="H111" s="158">
        <f t="shared" si="6"/>
        <v>0</v>
      </c>
      <c r="I111" s="164" t="s">
        <v>12</v>
      </c>
      <c r="J111" s="165" t="s">
        <v>37</v>
      </c>
    </row>
    <row r="112" spans="1:10" s="45" customFormat="1" ht="18" customHeight="1" x14ac:dyDescent="0.3">
      <c r="A112" s="166"/>
      <c r="B112" s="161" t="s">
        <v>48</v>
      </c>
      <c r="C112" s="162"/>
      <c r="D112" s="163"/>
      <c r="E112" s="156" t="s">
        <v>36</v>
      </c>
      <c r="F112" s="159">
        <v>8.6720000000000006</v>
      </c>
      <c r="G112" s="143">
        <v>0</v>
      </c>
      <c r="H112" s="158">
        <f t="shared" si="6"/>
        <v>0</v>
      </c>
      <c r="I112" s="164" t="s">
        <v>12</v>
      </c>
      <c r="J112" s="165" t="s">
        <v>17</v>
      </c>
    </row>
    <row r="113" spans="1:12" s="45" customFormat="1" ht="18" customHeight="1" x14ac:dyDescent="0.3">
      <c r="A113" s="166"/>
      <c r="B113" s="161" t="s">
        <v>50</v>
      </c>
      <c r="C113" s="162"/>
      <c r="D113" s="163"/>
      <c r="E113" s="156" t="s">
        <v>8</v>
      </c>
      <c r="F113" s="159">
        <v>1</v>
      </c>
      <c r="G113" s="143">
        <v>0</v>
      </c>
      <c r="H113" s="158">
        <f t="shared" si="6"/>
        <v>0</v>
      </c>
      <c r="I113" s="164" t="s">
        <v>12</v>
      </c>
      <c r="J113" s="165" t="s">
        <v>17</v>
      </c>
    </row>
    <row r="114" spans="1:12" s="45" customFormat="1" ht="18" customHeight="1" x14ac:dyDescent="0.3">
      <c r="A114" s="167">
        <v>6</v>
      </c>
      <c r="B114" s="161" t="s">
        <v>193</v>
      </c>
      <c r="C114" s="162"/>
      <c r="D114" s="163"/>
      <c r="E114" s="156"/>
      <c r="F114" s="159"/>
      <c r="G114" s="44"/>
      <c r="H114" s="159"/>
      <c r="I114" s="164"/>
      <c r="J114" s="165"/>
    </row>
    <row r="115" spans="1:12" s="45" customFormat="1" ht="18" customHeight="1" x14ac:dyDescent="0.3">
      <c r="A115" s="166"/>
      <c r="B115" s="161" t="s">
        <v>214</v>
      </c>
      <c r="C115" s="162"/>
      <c r="D115" s="163"/>
      <c r="E115" s="156" t="s">
        <v>71</v>
      </c>
      <c r="F115" s="159">
        <v>1</v>
      </c>
      <c r="G115" s="143">
        <v>0</v>
      </c>
      <c r="H115" s="158">
        <f t="shared" si="6"/>
        <v>0</v>
      </c>
      <c r="I115" s="164" t="s">
        <v>12</v>
      </c>
      <c r="J115" s="165" t="s">
        <v>17</v>
      </c>
    </row>
    <row r="116" spans="1:12" s="45" customFormat="1" ht="18" customHeight="1" x14ac:dyDescent="0.3">
      <c r="A116" s="166"/>
      <c r="B116" s="161" t="s">
        <v>109</v>
      </c>
      <c r="C116" s="162"/>
      <c r="D116" s="163"/>
      <c r="E116" s="156"/>
      <c r="F116" s="159"/>
      <c r="G116" s="44"/>
      <c r="H116" s="159"/>
      <c r="I116" s="164"/>
      <c r="J116" s="165"/>
    </row>
    <row r="117" spans="1:12" s="45" customFormat="1" ht="18" customHeight="1" x14ac:dyDescent="0.3">
      <c r="A117" s="167">
        <v>7</v>
      </c>
      <c r="B117" s="53" t="s">
        <v>211</v>
      </c>
      <c r="C117" s="54" t="s">
        <v>230</v>
      </c>
      <c r="D117" s="55"/>
      <c r="E117" s="56"/>
      <c r="F117" s="57"/>
      <c r="G117" s="44"/>
      <c r="H117" s="57"/>
      <c r="I117" s="58"/>
      <c r="J117" s="168"/>
    </row>
    <row r="118" spans="1:12" s="45" customFormat="1" ht="18" customHeight="1" x14ac:dyDescent="0.3">
      <c r="A118" s="160"/>
      <c r="B118" s="161" t="s">
        <v>253</v>
      </c>
      <c r="C118" s="162"/>
      <c r="D118" s="163"/>
      <c r="E118" s="156" t="s">
        <v>24</v>
      </c>
      <c r="F118" s="159">
        <v>1.9800000000000002</v>
      </c>
      <c r="G118" s="143">
        <v>0</v>
      </c>
      <c r="H118" s="158">
        <f t="shared" ref="H118:H121" si="7">F118*G118</f>
        <v>0</v>
      </c>
      <c r="I118" s="58" t="s">
        <v>12</v>
      </c>
      <c r="J118" s="168" t="s">
        <v>37</v>
      </c>
    </row>
    <row r="119" spans="1:12" s="45" customFormat="1" ht="18" customHeight="1" x14ac:dyDescent="0.3">
      <c r="A119" s="167"/>
      <c r="B119" s="161" t="s">
        <v>44</v>
      </c>
      <c r="C119" s="54"/>
      <c r="D119" s="55"/>
      <c r="E119" s="56" t="s">
        <v>25</v>
      </c>
      <c r="F119" s="57">
        <v>2</v>
      </c>
      <c r="G119" s="143">
        <v>0</v>
      </c>
      <c r="H119" s="158">
        <f t="shared" si="7"/>
        <v>0</v>
      </c>
      <c r="I119" s="58" t="s">
        <v>12</v>
      </c>
      <c r="J119" s="168" t="s">
        <v>59</v>
      </c>
    </row>
    <row r="120" spans="1:12" s="45" customFormat="1" ht="18" customHeight="1" x14ac:dyDescent="0.3">
      <c r="A120" s="167"/>
      <c r="B120" s="161" t="s">
        <v>45</v>
      </c>
      <c r="C120" s="54"/>
      <c r="D120" s="55"/>
      <c r="E120" s="56" t="s">
        <v>46</v>
      </c>
      <c r="F120" s="57">
        <v>1</v>
      </c>
      <c r="G120" s="143">
        <v>0</v>
      </c>
      <c r="H120" s="158">
        <f t="shared" si="7"/>
        <v>0</v>
      </c>
      <c r="I120" s="58" t="s">
        <v>12</v>
      </c>
      <c r="J120" s="168" t="s">
        <v>59</v>
      </c>
    </row>
    <row r="121" spans="1:12" s="45" customFormat="1" ht="18" customHeight="1" thickBot="1" x14ac:dyDescent="0.35">
      <c r="A121" s="167"/>
      <c r="B121" s="161" t="s">
        <v>47</v>
      </c>
      <c r="C121" s="54"/>
      <c r="D121" s="55"/>
      <c r="E121" s="56" t="s">
        <v>8</v>
      </c>
      <c r="F121" s="57">
        <v>1</v>
      </c>
      <c r="G121" s="143">
        <v>0</v>
      </c>
      <c r="H121" s="158">
        <f t="shared" si="7"/>
        <v>0</v>
      </c>
      <c r="I121" s="58" t="s">
        <v>12</v>
      </c>
      <c r="J121" s="168" t="s">
        <v>59</v>
      </c>
    </row>
    <row r="122" spans="1:12" s="45" customFormat="1" ht="18" customHeight="1" thickBot="1" x14ac:dyDescent="0.35">
      <c r="A122" s="169"/>
      <c r="B122" s="59"/>
      <c r="C122" s="60"/>
      <c r="D122" s="61" t="s">
        <v>254</v>
      </c>
      <c r="E122" s="62"/>
      <c r="F122" s="63"/>
      <c r="G122" s="64"/>
      <c r="H122" s="65">
        <f>SUM(H103:H121)</f>
        <v>0</v>
      </c>
      <c r="I122" s="371"/>
      <c r="J122" s="375"/>
    </row>
    <row r="123" spans="1:12" s="45" customFormat="1" ht="18" customHeight="1" x14ac:dyDescent="0.3">
      <c r="A123" s="254" t="s">
        <v>110</v>
      </c>
      <c r="B123" s="255" t="s">
        <v>142</v>
      </c>
      <c r="C123" s="154" t="s">
        <v>16</v>
      </c>
      <c r="D123" s="155"/>
      <c r="E123" s="156"/>
      <c r="F123" s="157"/>
      <c r="G123" s="158"/>
      <c r="H123" s="159"/>
      <c r="I123" s="373"/>
      <c r="J123" s="374"/>
    </row>
    <row r="124" spans="1:12" s="249" customFormat="1" ht="18" customHeight="1" x14ac:dyDescent="0.3">
      <c r="A124" s="160">
        <v>1</v>
      </c>
      <c r="B124" s="252" t="s">
        <v>107</v>
      </c>
      <c r="C124" s="312" t="s">
        <v>108</v>
      </c>
      <c r="D124" s="313"/>
      <c r="E124" s="156" t="s">
        <v>24</v>
      </c>
      <c r="F124" s="159">
        <v>7.42</v>
      </c>
      <c r="G124" s="143">
        <f>G89</f>
        <v>0</v>
      </c>
      <c r="H124" s="158">
        <f t="shared" ref="H124:H133" si="8">F124*G124</f>
        <v>0</v>
      </c>
      <c r="I124" s="314" t="s">
        <v>12</v>
      </c>
      <c r="J124" s="315" t="s">
        <v>181</v>
      </c>
      <c r="L124" s="316"/>
    </row>
    <row r="125" spans="1:12" s="249" customFormat="1" ht="18" customHeight="1" x14ac:dyDescent="0.3">
      <c r="A125" s="160">
        <v>2</v>
      </c>
      <c r="B125" s="161" t="s">
        <v>60</v>
      </c>
      <c r="C125" s="162" t="s">
        <v>23</v>
      </c>
      <c r="D125" s="163"/>
      <c r="E125" s="156" t="s">
        <v>24</v>
      </c>
      <c r="F125" s="159">
        <v>1.92</v>
      </c>
      <c r="G125" s="143">
        <f>G105</f>
        <v>0</v>
      </c>
      <c r="H125" s="158">
        <f t="shared" si="8"/>
        <v>0</v>
      </c>
      <c r="I125" s="164" t="s">
        <v>12</v>
      </c>
      <c r="J125" s="165" t="s">
        <v>180</v>
      </c>
    </row>
    <row r="126" spans="1:12" s="249" customFormat="1" ht="18" customHeight="1" x14ac:dyDescent="0.3">
      <c r="A126" s="160">
        <v>3</v>
      </c>
      <c r="B126" s="161" t="s">
        <v>28</v>
      </c>
      <c r="C126" s="162" t="s">
        <v>228</v>
      </c>
      <c r="D126" s="163"/>
      <c r="E126" s="156" t="s">
        <v>24</v>
      </c>
      <c r="F126" s="311">
        <v>29.38</v>
      </c>
      <c r="G126" s="143">
        <f>G106</f>
        <v>0</v>
      </c>
      <c r="H126" s="158">
        <f t="shared" si="8"/>
        <v>0</v>
      </c>
      <c r="I126" s="164" t="s">
        <v>12</v>
      </c>
      <c r="J126" s="165" t="s">
        <v>31</v>
      </c>
    </row>
    <row r="127" spans="1:12" s="45" customFormat="1" ht="18" customHeight="1" x14ac:dyDescent="0.3">
      <c r="A127" s="167">
        <v>4</v>
      </c>
      <c r="B127" s="252" t="s">
        <v>206</v>
      </c>
      <c r="C127" s="54"/>
      <c r="D127" s="55"/>
      <c r="E127" s="156" t="s">
        <v>36</v>
      </c>
      <c r="F127" s="57">
        <v>2.1</v>
      </c>
      <c r="G127" s="143">
        <v>0</v>
      </c>
      <c r="H127" s="158">
        <f t="shared" si="8"/>
        <v>0</v>
      </c>
      <c r="I127" s="164" t="s">
        <v>12</v>
      </c>
      <c r="J127" s="165" t="s">
        <v>181</v>
      </c>
    </row>
    <row r="128" spans="1:12" s="45" customFormat="1" ht="18" customHeight="1" x14ac:dyDescent="0.3">
      <c r="A128" s="167"/>
      <c r="B128" s="253" t="s">
        <v>190</v>
      </c>
      <c r="C128" s="54"/>
      <c r="D128" s="55"/>
      <c r="E128" s="156"/>
      <c r="F128" s="57"/>
      <c r="G128" s="143"/>
      <c r="H128" s="158"/>
      <c r="I128" s="164"/>
      <c r="J128" s="165"/>
    </row>
    <row r="129" spans="1:10" s="249" customFormat="1" ht="18" customHeight="1" x14ac:dyDescent="0.3">
      <c r="A129" s="167">
        <v>5</v>
      </c>
      <c r="B129" s="252" t="s">
        <v>207</v>
      </c>
      <c r="C129" s="54"/>
      <c r="D129" s="55"/>
      <c r="E129" s="156" t="s">
        <v>155</v>
      </c>
      <c r="F129" s="57">
        <f>2.1*0.8</f>
        <v>1.6800000000000002</v>
      </c>
      <c r="G129" s="143">
        <v>0</v>
      </c>
      <c r="H129" s="158">
        <f t="shared" si="8"/>
        <v>0</v>
      </c>
      <c r="I129" s="164" t="s">
        <v>12</v>
      </c>
      <c r="J129" s="165" t="s">
        <v>49</v>
      </c>
    </row>
    <row r="130" spans="1:10" s="45" customFormat="1" ht="18" customHeight="1" x14ac:dyDescent="0.3">
      <c r="A130" s="167">
        <v>6</v>
      </c>
      <c r="B130" s="161" t="s">
        <v>58</v>
      </c>
      <c r="C130" s="162" t="s">
        <v>64</v>
      </c>
      <c r="D130" s="163"/>
      <c r="E130" s="156"/>
      <c r="F130" s="159"/>
      <c r="G130" s="44"/>
      <c r="H130" s="159"/>
      <c r="I130" s="164"/>
      <c r="J130" s="165"/>
    </row>
    <row r="131" spans="1:10" s="45" customFormat="1" ht="18" customHeight="1" x14ac:dyDescent="0.3">
      <c r="A131" s="166"/>
      <c r="B131" s="161" t="s">
        <v>51</v>
      </c>
      <c r="C131" s="162"/>
      <c r="D131" s="163"/>
      <c r="E131" s="156" t="s">
        <v>24</v>
      </c>
      <c r="F131" s="159">
        <v>29.38</v>
      </c>
      <c r="G131" s="143">
        <v>0</v>
      </c>
      <c r="H131" s="158">
        <f t="shared" si="8"/>
        <v>0</v>
      </c>
      <c r="I131" s="164" t="s">
        <v>12</v>
      </c>
      <c r="J131" s="165" t="s">
        <v>49</v>
      </c>
    </row>
    <row r="132" spans="1:10" s="45" customFormat="1" ht="18" customHeight="1" x14ac:dyDescent="0.3">
      <c r="A132" s="166"/>
      <c r="B132" s="161" t="s">
        <v>109</v>
      </c>
      <c r="C132" s="162"/>
      <c r="D132" s="163"/>
      <c r="E132" s="156"/>
      <c r="F132" s="159"/>
      <c r="G132" s="44"/>
      <c r="H132" s="159"/>
      <c r="I132" s="164"/>
      <c r="J132" s="165"/>
    </row>
    <row r="133" spans="1:10" s="45" customFormat="1" ht="18" customHeight="1" x14ac:dyDescent="0.3">
      <c r="A133" s="166"/>
      <c r="B133" s="161" t="s">
        <v>50</v>
      </c>
      <c r="C133" s="162"/>
      <c r="D133" s="163"/>
      <c r="E133" s="156" t="s">
        <v>8</v>
      </c>
      <c r="F133" s="159">
        <v>1</v>
      </c>
      <c r="G133" s="143">
        <v>0</v>
      </c>
      <c r="H133" s="158">
        <f t="shared" si="8"/>
        <v>0</v>
      </c>
      <c r="I133" s="164" t="s">
        <v>12</v>
      </c>
      <c r="J133" s="165" t="s">
        <v>17</v>
      </c>
    </row>
    <row r="134" spans="1:10" s="45" customFormat="1" ht="18" customHeight="1" x14ac:dyDescent="0.3">
      <c r="A134" s="167">
        <v>7</v>
      </c>
      <c r="B134" s="53" t="s">
        <v>212</v>
      </c>
      <c r="C134" s="162" t="s">
        <v>233</v>
      </c>
      <c r="D134" s="163"/>
      <c r="E134" s="156"/>
      <c r="F134" s="159"/>
      <c r="G134" s="44"/>
      <c r="H134" s="159"/>
      <c r="I134" s="164"/>
      <c r="J134" s="165"/>
    </row>
    <row r="135" spans="1:10" s="1" customFormat="1" ht="54" customHeight="1" thickBot="1" x14ac:dyDescent="0.35">
      <c r="A135" s="146"/>
      <c r="B135" s="256" t="s">
        <v>243</v>
      </c>
      <c r="C135" s="265"/>
      <c r="D135" s="266"/>
      <c r="E135" s="267" t="s">
        <v>71</v>
      </c>
      <c r="F135" s="268">
        <v>1</v>
      </c>
      <c r="G135" s="261">
        <v>0</v>
      </c>
      <c r="H135" s="269">
        <f>F135*G135</f>
        <v>0</v>
      </c>
      <c r="I135" s="270" t="s">
        <v>12</v>
      </c>
      <c r="J135" s="271" t="s">
        <v>17</v>
      </c>
    </row>
    <row r="136" spans="1:10" s="1" customFormat="1" ht="18" customHeight="1" thickBot="1" x14ac:dyDescent="0.35">
      <c r="A136" s="132"/>
      <c r="B136" s="24"/>
      <c r="C136" s="25"/>
      <c r="D136" s="29" t="s">
        <v>199</v>
      </c>
      <c r="E136" s="30"/>
      <c r="F136" s="14"/>
      <c r="G136" s="15"/>
      <c r="H136" s="16">
        <f>SUM(H124:H135)</f>
        <v>0</v>
      </c>
      <c r="I136" s="367"/>
      <c r="J136" s="368"/>
    </row>
    <row r="137" spans="1:10" s="1" customFormat="1" ht="18" customHeight="1" x14ac:dyDescent="0.3">
      <c r="A137" s="139" t="s">
        <v>111</v>
      </c>
      <c r="B137" s="140" t="s">
        <v>194</v>
      </c>
      <c r="C137" s="141" t="s">
        <v>16</v>
      </c>
      <c r="D137" s="138"/>
      <c r="E137" s="110"/>
      <c r="F137" s="142"/>
      <c r="G137" s="112"/>
      <c r="H137" s="116"/>
      <c r="I137" s="380"/>
      <c r="J137" s="381"/>
    </row>
    <row r="138" spans="1:10" s="249" customFormat="1" ht="18" customHeight="1" x14ac:dyDescent="0.3">
      <c r="A138" s="160">
        <v>1</v>
      </c>
      <c r="B138" s="161" t="s">
        <v>42</v>
      </c>
      <c r="C138" s="162" t="s">
        <v>26</v>
      </c>
      <c r="D138" s="163"/>
      <c r="E138" s="156" t="s">
        <v>24</v>
      </c>
      <c r="F138" s="311">
        <v>11</v>
      </c>
      <c r="G138" s="143">
        <f>G124</f>
        <v>0</v>
      </c>
      <c r="H138" s="158">
        <f t="shared" ref="H138:H150" si="9">F138*G138</f>
        <v>0</v>
      </c>
      <c r="I138" s="164" t="s">
        <v>12</v>
      </c>
      <c r="J138" s="165" t="s">
        <v>179</v>
      </c>
    </row>
    <row r="139" spans="1:10" s="249" customFormat="1" ht="18" customHeight="1" x14ac:dyDescent="0.3">
      <c r="A139" s="160"/>
      <c r="B139" s="161" t="s">
        <v>43</v>
      </c>
      <c r="C139" s="162"/>
      <c r="D139" s="163"/>
      <c r="E139" s="156"/>
      <c r="F139" s="159"/>
      <c r="G139" s="44"/>
      <c r="H139" s="159"/>
      <c r="I139" s="164"/>
      <c r="J139" s="165"/>
    </row>
    <row r="140" spans="1:10" s="249" customFormat="1" ht="18" customHeight="1" x14ac:dyDescent="0.3">
      <c r="A140" s="160">
        <v>2</v>
      </c>
      <c r="B140" s="161" t="s">
        <v>60</v>
      </c>
      <c r="C140" s="162" t="s">
        <v>23</v>
      </c>
      <c r="D140" s="163"/>
      <c r="E140" s="156" t="s">
        <v>24</v>
      </c>
      <c r="F140" s="159">
        <v>1.92</v>
      </c>
      <c r="G140" s="143">
        <f>G125</f>
        <v>0</v>
      </c>
      <c r="H140" s="158">
        <f t="shared" si="9"/>
        <v>0</v>
      </c>
      <c r="I140" s="164" t="s">
        <v>12</v>
      </c>
      <c r="J140" s="165" t="s">
        <v>180</v>
      </c>
    </row>
    <row r="141" spans="1:10" s="249" customFormat="1" ht="18" customHeight="1" x14ac:dyDescent="0.3">
      <c r="A141" s="160">
        <v>3</v>
      </c>
      <c r="B141" s="161" t="s">
        <v>28</v>
      </c>
      <c r="C141" s="162" t="s">
        <v>228</v>
      </c>
      <c r="D141" s="163"/>
      <c r="E141" s="156" t="s">
        <v>24</v>
      </c>
      <c r="F141" s="311">
        <v>29.38</v>
      </c>
      <c r="G141" s="143">
        <f>G126</f>
        <v>0</v>
      </c>
      <c r="H141" s="158">
        <f t="shared" si="9"/>
        <v>0</v>
      </c>
      <c r="I141" s="164" t="s">
        <v>12</v>
      </c>
      <c r="J141" s="165" t="s">
        <v>31</v>
      </c>
    </row>
    <row r="142" spans="1:10" s="1" customFormat="1" ht="18" customHeight="1" x14ac:dyDescent="0.3">
      <c r="A142" s="144">
        <v>4</v>
      </c>
      <c r="B142" s="113" t="s">
        <v>206</v>
      </c>
      <c r="C142" s="2"/>
      <c r="D142" s="3"/>
      <c r="E142" s="110" t="s">
        <v>36</v>
      </c>
      <c r="F142" s="4">
        <v>2.1</v>
      </c>
      <c r="G142" s="111">
        <v>0</v>
      </c>
      <c r="H142" s="158">
        <f t="shared" si="9"/>
        <v>0</v>
      </c>
      <c r="I142" s="126" t="s">
        <v>12</v>
      </c>
      <c r="J142" s="127" t="s">
        <v>181</v>
      </c>
    </row>
    <row r="143" spans="1:10" s="1" customFormat="1" ht="18" customHeight="1" x14ac:dyDescent="0.3">
      <c r="A143" s="144"/>
      <c r="B143" s="145" t="s">
        <v>190</v>
      </c>
      <c r="C143" s="2"/>
      <c r="D143" s="3"/>
      <c r="E143" s="110"/>
      <c r="F143" s="4"/>
      <c r="G143" s="111"/>
      <c r="H143" s="112"/>
      <c r="I143" s="126"/>
      <c r="J143" s="127"/>
    </row>
    <row r="144" spans="1:10" s="249" customFormat="1" ht="18" customHeight="1" x14ac:dyDescent="0.3">
      <c r="A144" s="167">
        <v>5</v>
      </c>
      <c r="B144" s="252" t="s">
        <v>207</v>
      </c>
      <c r="C144" s="54"/>
      <c r="D144" s="55"/>
      <c r="E144" s="156" t="s">
        <v>155</v>
      </c>
      <c r="F144" s="57">
        <f>2.1*0.8</f>
        <v>1.6800000000000002</v>
      </c>
      <c r="G144" s="143">
        <v>0</v>
      </c>
      <c r="H144" s="158">
        <f t="shared" si="9"/>
        <v>0</v>
      </c>
      <c r="I144" s="164" t="s">
        <v>12</v>
      </c>
      <c r="J144" s="165" t="s">
        <v>49</v>
      </c>
    </row>
    <row r="145" spans="1:12" s="45" customFormat="1" ht="18" customHeight="1" x14ac:dyDescent="0.3">
      <c r="A145" s="166">
        <v>6</v>
      </c>
      <c r="B145" s="161" t="s">
        <v>63</v>
      </c>
      <c r="C145" s="162" t="s">
        <v>62</v>
      </c>
      <c r="D145" s="163"/>
      <c r="E145" s="156"/>
      <c r="F145" s="159"/>
      <c r="G145" s="44"/>
      <c r="H145" s="159"/>
      <c r="I145" s="164"/>
      <c r="J145" s="165"/>
    </row>
    <row r="146" spans="1:12" s="45" customFormat="1" ht="18" customHeight="1" x14ac:dyDescent="0.3">
      <c r="A146" s="166"/>
      <c r="B146" s="161" t="s">
        <v>252</v>
      </c>
      <c r="C146" s="162"/>
      <c r="D146" s="163"/>
      <c r="E146" s="156" t="s">
        <v>24</v>
      </c>
      <c r="F146" s="246">
        <f>(1.986*2.8)-(0.9*2.2)</f>
        <v>3.5807999999999991</v>
      </c>
      <c r="G146" s="143">
        <v>0</v>
      </c>
      <c r="H146" s="158">
        <f t="shared" si="9"/>
        <v>0</v>
      </c>
      <c r="I146" s="164" t="s">
        <v>12</v>
      </c>
      <c r="J146" s="165" t="s">
        <v>37</v>
      </c>
    </row>
    <row r="147" spans="1:12" s="45" customFormat="1" ht="18" customHeight="1" x14ac:dyDescent="0.3">
      <c r="A147" s="166"/>
      <c r="B147" s="161" t="s">
        <v>48</v>
      </c>
      <c r="C147" s="162"/>
      <c r="D147" s="163"/>
      <c r="E147" s="156" t="s">
        <v>36</v>
      </c>
      <c r="F147" s="159">
        <v>8.6720000000000006</v>
      </c>
      <c r="G147" s="143">
        <v>0</v>
      </c>
      <c r="H147" s="158">
        <f t="shared" si="9"/>
        <v>0</v>
      </c>
      <c r="I147" s="164" t="s">
        <v>12</v>
      </c>
      <c r="J147" s="165" t="s">
        <v>17</v>
      </c>
    </row>
    <row r="148" spans="1:12" s="45" customFormat="1" ht="18" customHeight="1" x14ac:dyDescent="0.3">
      <c r="A148" s="166"/>
      <c r="B148" s="161" t="s">
        <v>50</v>
      </c>
      <c r="C148" s="162"/>
      <c r="D148" s="163"/>
      <c r="E148" s="156" t="s">
        <v>8</v>
      </c>
      <c r="F148" s="159">
        <v>1</v>
      </c>
      <c r="G148" s="143">
        <v>0</v>
      </c>
      <c r="H148" s="158">
        <f t="shared" si="9"/>
        <v>0</v>
      </c>
      <c r="I148" s="164" t="s">
        <v>12</v>
      </c>
      <c r="J148" s="165" t="s">
        <v>17</v>
      </c>
    </row>
    <row r="149" spans="1:12" s="45" customFormat="1" ht="18" customHeight="1" x14ac:dyDescent="0.3">
      <c r="A149" s="167">
        <v>7</v>
      </c>
      <c r="B149" s="161" t="s">
        <v>193</v>
      </c>
      <c r="C149" s="162"/>
      <c r="D149" s="163"/>
      <c r="E149" s="156"/>
      <c r="F149" s="159"/>
      <c r="G149" s="44"/>
      <c r="H149" s="159"/>
      <c r="I149" s="164"/>
      <c r="J149" s="165"/>
    </row>
    <row r="150" spans="1:12" s="45" customFormat="1" ht="18" customHeight="1" x14ac:dyDescent="0.3">
      <c r="A150" s="166"/>
      <c r="B150" s="161" t="s">
        <v>215</v>
      </c>
      <c r="C150" s="162"/>
      <c r="D150" s="163"/>
      <c r="E150" s="156" t="s">
        <v>71</v>
      </c>
      <c r="F150" s="159">
        <v>1</v>
      </c>
      <c r="G150" s="143">
        <v>0</v>
      </c>
      <c r="H150" s="158">
        <f t="shared" si="9"/>
        <v>0</v>
      </c>
      <c r="I150" s="164" t="s">
        <v>12</v>
      </c>
      <c r="J150" s="165" t="s">
        <v>17</v>
      </c>
    </row>
    <row r="151" spans="1:12" s="45" customFormat="1" ht="18" customHeight="1" x14ac:dyDescent="0.3">
      <c r="A151" s="166"/>
      <c r="B151" s="161" t="s">
        <v>109</v>
      </c>
      <c r="C151" s="162"/>
      <c r="D151" s="163"/>
      <c r="E151" s="156"/>
      <c r="F151" s="159"/>
      <c r="G151" s="44"/>
      <c r="H151" s="159"/>
      <c r="I151" s="164"/>
      <c r="J151" s="165"/>
    </row>
    <row r="152" spans="1:12" s="45" customFormat="1" ht="18" customHeight="1" x14ac:dyDescent="0.3">
      <c r="A152" s="167">
        <v>8</v>
      </c>
      <c r="B152" s="53" t="s">
        <v>211</v>
      </c>
      <c r="C152" s="54" t="s">
        <v>230</v>
      </c>
      <c r="D152" s="55"/>
      <c r="E152" s="56"/>
      <c r="F152" s="57"/>
      <c r="G152" s="44"/>
      <c r="H152" s="57"/>
      <c r="I152" s="58"/>
      <c r="J152" s="168"/>
    </row>
    <row r="153" spans="1:12" s="45" customFormat="1" ht="18" customHeight="1" x14ac:dyDescent="0.3">
      <c r="A153" s="160"/>
      <c r="B153" s="161" t="s">
        <v>253</v>
      </c>
      <c r="C153" s="162"/>
      <c r="D153" s="163"/>
      <c r="E153" s="156" t="s">
        <v>24</v>
      </c>
      <c r="F153" s="159">
        <v>1.9800000000000002</v>
      </c>
      <c r="G153" s="143">
        <v>0</v>
      </c>
      <c r="H153" s="158">
        <f t="shared" ref="H153:H156" si="10">F153*G153</f>
        <v>0</v>
      </c>
      <c r="I153" s="58" t="s">
        <v>12</v>
      </c>
      <c r="J153" s="168" t="s">
        <v>37</v>
      </c>
    </row>
    <row r="154" spans="1:12" s="45" customFormat="1" ht="18" customHeight="1" x14ac:dyDescent="0.3">
      <c r="A154" s="167"/>
      <c r="B154" s="161" t="s">
        <v>44</v>
      </c>
      <c r="C154" s="54"/>
      <c r="D154" s="55"/>
      <c r="E154" s="56" t="s">
        <v>25</v>
      </c>
      <c r="F154" s="57">
        <v>2</v>
      </c>
      <c r="G154" s="143">
        <v>0</v>
      </c>
      <c r="H154" s="158">
        <f t="shared" si="10"/>
        <v>0</v>
      </c>
      <c r="I154" s="58" t="s">
        <v>12</v>
      </c>
      <c r="J154" s="168" t="s">
        <v>59</v>
      </c>
    </row>
    <row r="155" spans="1:12" s="45" customFormat="1" ht="18" customHeight="1" x14ac:dyDescent="0.3">
      <c r="A155" s="167"/>
      <c r="B155" s="161" t="s">
        <v>45</v>
      </c>
      <c r="C155" s="54"/>
      <c r="D155" s="55"/>
      <c r="E155" s="56" t="s">
        <v>46</v>
      </c>
      <c r="F155" s="57">
        <v>1</v>
      </c>
      <c r="G155" s="143">
        <v>0</v>
      </c>
      <c r="H155" s="158">
        <f t="shared" si="10"/>
        <v>0</v>
      </c>
      <c r="I155" s="58" t="s">
        <v>12</v>
      </c>
      <c r="J155" s="168" t="s">
        <v>59</v>
      </c>
    </row>
    <row r="156" spans="1:12" s="45" customFormat="1" ht="18" customHeight="1" thickBot="1" x14ac:dyDescent="0.35">
      <c r="A156" s="167"/>
      <c r="B156" s="161" t="s">
        <v>47</v>
      </c>
      <c r="C156" s="54"/>
      <c r="D156" s="55"/>
      <c r="E156" s="56" t="s">
        <v>8</v>
      </c>
      <c r="F156" s="57">
        <v>1</v>
      </c>
      <c r="G156" s="143">
        <v>0</v>
      </c>
      <c r="H156" s="158">
        <f t="shared" si="10"/>
        <v>0</v>
      </c>
      <c r="I156" s="58" t="s">
        <v>12</v>
      </c>
      <c r="J156" s="168" t="s">
        <v>59</v>
      </c>
    </row>
    <row r="157" spans="1:12" s="1" customFormat="1" ht="18" customHeight="1" thickBot="1" x14ac:dyDescent="0.35">
      <c r="A157" s="132"/>
      <c r="B157" s="24"/>
      <c r="C157" s="25"/>
      <c r="D157" s="29" t="s">
        <v>197</v>
      </c>
      <c r="E157" s="30"/>
      <c r="F157" s="14"/>
      <c r="G157" s="15"/>
      <c r="H157" s="16">
        <f>SUM(H138:H156)</f>
        <v>0</v>
      </c>
      <c r="I157" s="367"/>
      <c r="J157" s="368"/>
    </row>
    <row r="158" spans="1:12" s="45" customFormat="1" ht="18.600000000000001" customHeight="1" x14ac:dyDescent="0.3">
      <c r="A158" s="152" t="s">
        <v>195</v>
      </c>
      <c r="B158" s="153" t="s">
        <v>121</v>
      </c>
      <c r="C158" s="154" t="s">
        <v>16</v>
      </c>
      <c r="D158" s="155"/>
      <c r="E158" s="156"/>
      <c r="F158" s="157"/>
      <c r="G158" s="158"/>
      <c r="H158" s="159"/>
      <c r="I158" s="373"/>
      <c r="J158" s="374"/>
    </row>
    <row r="159" spans="1:12" s="249" customFormat="1" ht="18" customHeight="1" x14ac:dyDescent="0.3">
      <c r="A159" s="160">
        <v>1</v>
      </c>
      <c r="B159" s="252" t="s">
        <v>107</v>
      </c>
      <c r="C159" s="312" t="s">
        <v>108</v>
      </c>
      <c r="D159" s="313"/>
      <c r="E159" s="156" t="s">
        <v>24</v>
      </c>
      <c r="F159" s="159">
        <v>34</v>
      </c>
      <c r="G159" s="143">
        <f>G124</f>
        <v>0</v>
      </c>
      <c r="H159" s="158">
        <f t="shared" ref="H159:H163" si="11">F159*G159</f>
        <v>0</v>
      </c>
      <c r="I159" s="314" t="s">
        <v>12</v>
      </c>
      <c r="J159" s="315" t="s">
        <v>181</v>
      </c>
      <c r="L159" s="307"/>
    </row>
    <row r="160" spans="1:12" s="249" customFormat="1" ht="18" customHeight="1" x14ac:dyDescent="0.3">
      <c r="A160" s="160">
        <v>2</v>
      </c>
      <c r="B160" s="161" t="s">
        <v>28</v>
      </c>
      <c r="C160" s="162" t="s">
        <v>228</v>
      </c>
      <c r="D160" s="163"/>
      <c r="E160" s="156" t="s">
        <v>24</v>
      </c>
      <c r="F160" s="248">
        <v>91.4</v>
      </c>
      <c r="G160" s="143">
        <f>G141</f>
        <v>0</v>
      </c>
      <c r="H160" s="158">
        <f t="shared" si="11"/>
        <v>0</v>
      </c>
      <c r="I160" s="164" t="s">
        <v>12</v>
      </c>
      <c r="J160" s="165" t="s">
        <v>31</v>
      </c>
    </row>
    <row r="161" spans="1:13" s="45" customFormat="1" ht="18" customHeight="1" x14ac:dyDescent="0.3">
      <c r="A161" s="166">
        <v>3</v>
      </c>
      <c r="B161" s="161" t="s">
        <v>69</v>
      </c>
      <c r="C161" s="162" t="s">
        <v>70</v>
      </c>
      <c r="D161" s="163"/>
      <c r="E161" s="156" t="s">
        <v>71</v>
      </c>
      <c r="F161" s="246">
        <v>2</v>
      </c>
      <c r="G161" s="143">
        <v>0</v>
      </c>
      <c r="H161" s="158">
        <f t="shared" si="11"/>
        <v>0</v>
      </c>
      <c r="I161" s="164" t="s">
        <v>12</v>
      </c>
      <c r="J161" s="165" t="s">
        <v>17</v>
      </c>
    </row>
    <row r="162" spans="1:13" s="45" customFormat="1" ht="18" customHeight="1" x14ac:dyDescent="0.3">
      <c r="A162" s="166"/>
      <c r="B162" s="161" t="s">
        <v>213</v>
      </c>
      <c r="C162" s="162"/>
      <c r="D162" s="163"/>
      <c r="E162" s="156"/>
      <c r="F162" s="248"/>
      <c r="G162" s="143"/>
      <c r="H162" s="158"/>
      <c r="I162" s="164"/>
      <c r="J162" s="165"/>
      <c r="M162" s="45" t="s">
        <v>242</v>
      </c>
    </row>
    <row r="163" spans="1:13" s="291" customFormat="1" ht="18" customHeight="1" x14ac:dyDescent="0.3">
      <c r="A163" s="166">
        <v>4</v>
      </c>
      <c r="B163" s="161" t="s">
        <v>241</v>
      </c>
      <c r="C163" s="162"/>
      <c r="D163" s="163"/>
      <c r="E163" s="156" t="s">
        <v>71</v>
      </c>
      <c r="F163" s="248">
        <v>4</v>
      </c>
      <c r="G163" s="143">
        <v>0</v>
      </c>
      <c r="H163" s="158">
        <f t="shared" si="11"/>
        <v>0</v>
      </c>
      <c r="I163" s="164" t="s">
        <v>12</v>
      </c>
      <c r="J163" s="165" t="s">
        <v>31</v>
      </c>
    </row>
    <row r="164" spans="1:13" s="45" customFormat="1" ht="18" customHeight="1" thickBot="1" x14ac:dyDescent="0.35">
      <c r="A164" s="292"/>
      <c r="B164" s="293" t="s">
        <v>220</v>
      </c>
      <c r="C164" s="294"/>
      <c r="D164" s="295"/>
      <c r="E164" s="296"/>
      <c r="F164" s="297"/>
      <c r="G164" s="298"/>
      <c r="H164" s="299"/>
      <c r="I164" s="300"/>
      <c r="J164" s="301"/>
    </row>
    <row r="165" spans="1:13" s="45" customFormat="1" ht="18" customHeight="1" thickBot="1" x14ac:dyDescent="0.35">
      <c r="A165" s="169"/>
      <c r="B165" s="59"/>
      <c r="C165" s="60"/>
      <c r="D165" s="61" t="s">
        <v>198</v>
      </c>
      <c r="E165" s="62"/>
      <c r="F165" s="63"/>
      <c r="G165" s="64"/>
      <c r="H165" s="65">
        <f>SUM(H159:H164)</f>
        <v>0</v>
      </c>
      <c r="I165" s="371"/>
      <c r="J165" s="375"/>
    </row>
    <row r="166" spans="1:13" s="45" customFormat="1" ht="18" customHeight="1" x14ac:dyDescent="0.3">
      <c r="A166" s="254" t="s">
        <v>217</v>
      </c>
      <c r="B166" s="255" t="s">
        <v>226</v>
      </c>
      <c r="C166" s="154" t="s">
        <v>16</v>
      </c>
      <c r="D166" s="155"/>
      <c r="E166" s="156"/>
      <c r="F166" s="70"/>
      <c r="G166" s="278"/>
      <c r="H166" s="272"/>
      <c r="I166" s="273"/>
      <c r="J166" s="274"/>
    </row>
    <row r="167" spans="1:13" s="249" customFormat="1" ht="18" customHeight="1" x14ac:dyDescent="0.3">
      <c r="A167" s="160">
        <v>1</v>
      </c>
      <c r="B167" s="252" t="s">
        <v>107</v>
      </c>
      <c r="C167" s="312" t="s">
        <v>108</v>
      </c>
      <c r="D167" s="313"/>
      <c r="E167" s="156" t="s">
        <v>24</v>
      </c>
      <c r="F167" s="159">
        <v>24</v>
      </c>
      <c r="G167" s="279">
        <f>G159</f>
        <v>0</v>
      </c>
      <c r="H167" s="158">
        <f t="shared" ref="H167:H171" si="12">F167*G167</f>
        <v>0</v>
      </c>
      <c r="I167" s="314" t="s">
        <v>12</v>
      </c>
      <c r="J167" s="315" t="s">
        <v>181</v>
      </c>
    </row>
    <row r="168" spans="1:13" s="249" customFormat="1" ht="18" customHeight="1" x14ac:dyDescent="0.3">
      <c r="A168" s="160">
        <v>2</v>
      </c>
      <c r="B168" s="161" t="s">
        <v>216</v>
      </c>
      <c r="C168" s="162" t="s">
        <v>228</v>
      </c>
      <c r="D168" s="163"/>
      <c r="E168" s="156" t="s">
        <v>24</v>
      </c>
      <c r="F168" s="159">
        <v>86.8</v>
      </c>
      <c r="G168" s="279">
        <f>G160</f>
        <v>0</v>
      </c>
      <c r="H168" s="158">
        <f t="shared" si="12"/>
        <v>0</v>
      </c>
      <c r="I168" s="164" t="s">
        <v>12</v>
      </c>
      <c r="J168" s="165" t="s">
        <v>31</v>
      </c>
    </row>
    <row r="169" spans="1:13" s="45" customFormat="1" ht="18" customHeight="1" x14ac:dyDescent="0.3">
      <c r="A169" s="167">
        <v>3</v>
      </c>
      <c r="B169" s="53" t="s">
        <v>223</v>
      </c>
      <c r="C169" s="244" t="s">
        <v>233</v>
      </c>
      <c r="D169" s="245"/>
      <c r="E169" s="243" t="s">
        <v>71</v>
      </c>
      <c r="F169" s="159">
        <v>2</v>
      </c>
      <c r="G169" s="279">
        <v>0</v>
      </c>
      <c r="H169" s="158">
        <f t="shared" si="12"/>
        <v>0</v>
      </c>
      <c r="I169" s="164" t="s">
        <v>12</v>
      </c>
      <c r="J169" s="165" t="s">
        <v>17</v>
      </c>
    </row>
    <row r="170" spans="1:13" s="45" customFormat="1" ht="69.75" customHeight="1" x14ac:dyDescent="0.3">
      <c r="A170" s="167"/>
      <c r="B170" s="256" t="s">
        <v>244</v>
      </c>
      <c r="C170" s="244"/>
      <c r="D170" s="245"/>
      <c r="E170" s="243"/>
      <c r="F170" s="159"/>
      <c r="G170" s="279"/>
      <c r="H170" s="275"/>
      <c r="I170" s="276"/>
      <c r="J170" s="277"/>
    </row>
    <row r="171" spans="1:13" s="45" customFormat="1" ht="19.5" customHeight="1" x14ac:dyDescent="0.3">
      <c r="A171" s="280">
        <v>4</v>
      </c>
      <c r="B171" s="284" t="s">
        <v>222</v>
      </c>
      <c r="C171" s="281"/>
      <c r="D171" s="282"/>
      <c r="E171" s="286" t="s">
        <v>71</v>
      </c>
      <c r="F171" s="287">
        <v>1</v>
      </c>
      <c r="G171" s="288">
        <v>0</v>
      </c>
      <c r="H171" s="158">
        <f t="shared" si="12"/>
        <v>0</v>
      </c>
      <c r="I171" s="289" t="s">
        <v>12</v>
      </c>
      <c r="J171" s="290" t="s">
        <v>31</v>
      </c>
    </row>
    <row r="172" spans="1:13" s="45" customFormat="1" ht="18" customHeight="1" thickBot="1" x14ac:dyDescent="0.35">
      <c r="A172" s="280"/>
      <c r="B172" s="285" t="s">
        <v>219</v>
      </c>
      <c r="C172" s="281"/>
      <c r="D172" s="282"/>
      <c r="E172" s="283"/>
      <c r="F172" s="159"/>
      <c r="G172" s="279"/>
      <c r="H172" s="275"/>
      <c r="I172" s="164"/>
      <c r="J172" s="165"/>
    </row>
    <row r="173" spans="1:13" s="45" customFormat="1" ht="18" customHeight="1" thickBot="1" x14ac:dyDescent="0.35">
      <c r="A173" s="169"/>
      <c r="B173" s="59"/>
      <c r="C173" s="60"/>
      <c r="D173" s="61" t="s">
        <v>227</v>
      </c>
      <c r="E173" s="62"/>
      <c r="F173" s="63"/>
      <c r="G173" s="64"/>
      <c r="H173" s="65">
        <f>SUM(H167:H172)</f>
        <v>0</v>
      </c>
      <c r="I173" s="371"/>
      <c r="J173" s="375"/>
    </row>
    <row r="174" spans="1:13" s="45" customFormat="1" ht="18" customHeight="1" x14ac:dyDescent="0.3">
      <c r="A174" s="302"/>
      <c r="B174" s="66"/>
      <c r="C174" s="67"/>
      <c r="D174" s="305"/>
      <c r="E174" s="69"/>
      <c r="F174" s="70"/>
      <c r="G174" s="304"/>
      <c r="H174" s="82"/>
      <c r="I174" s="303"/>
      <c r="J174" s="274"/>
    </row>
    <row r="175" spans="1:13" s="45" customFormat="1" ht="18" customHeight="1" x14ac:dyDescent="0.3">
      <c r="A175" s="170" t="s">
        <v>32</v>
      </c>
      <c r="B175" s="171" t="s">
        <v>234</v>
      </c>
      <c r="C175" s="172"/>
      <c r="D175" s="155"/>
      <c r="E175" s="156"/>
      <c r="F175" s="173"/>
      <c r="G175" s="143"/>
      <c r="H175" s="158"/>
      <c r="I175" s="376"/>
      <c r="J175" s="374"/>
    </row>
    <row r="176" spans="1:13" s="45" customFormat="1" ht="18" customHeight="1" x14ac:dyDescent="0.3">
      <c r="A176" s="160">
        <v>1</v>
      </c>
      <c r="B176" s="161" t="s">
        <v>236</v>
      </c>
      <c r="C176" s="162"/>
      <c r="D176" s="163"/>
      <c r="E176" s="156" t="s">
        <v>8</v>
      </c>
      <c r="F176" s="159">
        <v>1</v>
      </c>
      <c r="G176" s="143">
        <v>0</v>
      </c>
      <c r="H176" s="158">
        <f t="shared" ref="H176" si="13">F176*G176</f>
        <v>0</v>
      </c>
      <c r="I176" s="164" t="s">
        <v>12</v>
      </c>
      <c r="J176" s="165" t="s">
        <v>13</v>
      </c>
    </row>
    <row r="177" spans="1:10" s="45" customFormat="1" ht="18" customHeight="1" x14ac:dyDescent="0.3">
      <c r="A177" s="160">
        <v>2</v>
      </c>
      <c r="B177" s="161" t="s">
        <v>237</v>
      </c>
      <c r="C177" s="162"/>
      <c r="D177" s="163"/>
      <c r="E177" s="156" t="s">
        <v>8</v>
      </c>
      <c r="F177" s="159">
        <v>1</v>
      </c>
      <c r="G177" s="382" t="s">
        <v>54</v>
      </c>
      <c r="H177" s="383"/>
      <c r="I177" s="164"/>
      <c r="J177" s="165"/>
    </row>
    <row r="178" spans="1:10" s="45" customFormat="1" ht="18" customHeight="1" x14ac:dyDescent="0.3">
      <c r="A178" s="160">
        <v>3</v>
      </c>
      <c r="B178" s="161" t="s">
        <v>55</v>
      </c>
      <c r="C178" s="54" t="s">
        <v>182</v>
      </c>
      <c r="D178" s="163"/>
      <c r="E178" s="156"/>
      <c r="F178" s="159"/>
      <c r="G178" s="44"/>
      <c r="H178" s="159"/>
      <c r="I178" s="164"/>
      <c r="J178" s="165"/>
    </row>
    <row r="179" spans="1:10" s="45" customFormat="1" ht="18" customHeight="1" x14ac:dyDescent="0.3">
      <c r="A179" s="160"/>
      <c r="B179" s="161" t="s">
        <v>188</v>
      </c>
      <c r="C179" s="162"/>
      <c r="D179" s="163"/>
      <c r="E179" s="156" t="s">
        <v>24</v>
      </c>
      <c r="F179" s="159">
        <f>6.22*2</f>
        <v>12.44</v>
      </c>
      <c r="G179" s="143">
        <v>0</v>
      </c>
      <c r="H179" s="158">
        <f t="shared" ref="H179:H184" si="14">F179*G179</f>
        <v>0</v>
      </c>
      <c r="I179" s="164" t="s">
        <v>12</v>
      </c>
      <c r="J179" s="165" t="s">
        <v>57</v>
      </c>
    </row>
    <row r="180" spans="1:10" s="45" customFormat="1" ht="18" customHeight="1" x14ac:dyDescent="0.3">
      <c r="A180" s="160"/>
      <c r="B180" s="161" t="s">
        <v>184</v>
      </c>
      <c r="C180" s="162"/>
      <c r="D180" s="163"/>
      <c r="E180" s="156" t="s">
        <v>24</v>
      </c>
      <c r="F180" s="159">
        <f>6.22*2</f>
        <v>12.44</v>
      </c>
      <c r="G180" s="143">
        <v>0</v>
      </c>
      <c r="H180" s="158">
        <f t="shared" si="14"/>
        <v>0</v>
      </c>
      <c r="I180" s="164" t="s">
        <v>12</v>
      </c>
      <c r="J180" s="165" t="s">
        <v>31</v>
      </c>
    </row>
    <row r="181" spans="1:10" s="45" customFormat="1" ht="18" customHeight="1" x14ac:dyDescent="0.3">
      <c r="A181" s="160">
        <v>4</v>
      </c>
      <c r="B181" s="161" t="s">
        <v>187</v>
      </c>
      <c r="C181" s="54" t="s">
        <v>183</v>
      </c>
      <c r="D181" s="163"/>
      <c r="E181" s="156"/>
      <c r="F181" s="159"/>
      <c r="G181" s="44"/>
      <c r="H181" s="159"/>
      <c r="I181" s="164"/>
      <c r="J181" s="165"/>
    </row>
    <row r="182" spans="1:10" s="45" customFormat="1" ht="18" customHeight="1" x14ac:dyDescent="0.3">
      <c r="A182" s="160"/>
      <c r="B182" s="161" t="s">
        <v>238</v>
      </c>
      <c r="C182" s="162"/>
      <c r="D182" s="163"/>
      <c r="E182" s="156" t="s">
        <v>24</v>
      </c>
      <c r="F182" s="159">
        <f>21*2</f>
        <v>42</v>
      </c>
      <c r="G182" s="143">
        <v>0</v>
      </c>
      <c r="H182" s="158">
        <f t="shared" si="14"/>
        <v>0</v>
      </c>
      <c r="I182" s="164" t="s">
        <v>12</v>
      </c>
      <c r="J182" s="165" t="s">
        <v>57</v>
      </c>
    </row>
    <row r="183" spans="1:10" s="45" customFormat="1" ht="18" customHeight="1" x14ac:dyDescent="0.3">
      <c r="A183" s="160"/>
      <c r="B183" s="161" t="s">
        <v>189</v>
      </c>
      <c r="C183" s="162"/>
      <c r="D183" s="163"/>
      <c r="E183" s="156" t="s">
        <v>36</v>
      </c>
      <c r="F183" s="159">
        <f>11*2</f>
        <v>22</v>
      </c>
      <c r="G183" s="143">
        <v>0</v>
      </c>
      <c r="H183" s="158">
        <f t="shared" si="14"/>
        <v>0</v>
      </c>
      <c r="I183" s="164" t="s">
        <v>12</v>
      </c>
      <c r="J183" s="165" t="s">
        <v>57</v>
      </c>
    </row>
    <row r="184" spans="1:10" s="45" customFormat="1" ht="18" customHeight="1" x14ac:dyDescent="0.3">
      <c r="A184" s="160"/>
      <c r="B184" s="161" t="s">
        <v>56</v>
      </c>
      <c r="C184" s="162"/>
      <c r="D184" s="163"/>
      <c r="E184" s="156" t="s">
        <v>24</v>
      </c>
      <c r="F184" s="159">
        <f>(22*0.2)+42</f>
        <v>46.4</v>
      </c>
      <c r="G184" s="143">
        <v>0</v>
      </c>
      <c r="H184" s="158">
        <f t="shared" si="14"/>
        <v>0</v>
      </c>
      <c r="I184" s="164" t="s">
        <v>12</v>
      </c>
      <c r="J184" s="165" t="s">
        <v>31</v>
      </c>
    </row>
    <row r="185" spans="1:10" s="45" customFormat="1" ht="33.75" customHeight="1" x14ac:dyDescent="0.25">
      <c r="A185" s="242">
        <v>5</v>
      </c>
      <c r="B185" s="256" t="s">
        <v>239</v>
      </c>
      <c r="C185" s="257"/>
      <c r="D185" s="258"/>
      <c r="E185" s="259" t="s">
        <v>24</v>
      </c>
      <c r="F185" s="260">
        <v>14.5</v>
      </c>
      <c r="G185" s="306">
        <v>0</v>
      </c>
      <c r="H185" s="262">
        <f>F185*G185</f>
        <v>0</v>
      </c>
      <c r="I185" s="263" t="s">
        <v>12</v>
      </c>
      <c r="J185" s="264" t="s">
        <v>240</v>
      </c>
    </row>
    <row r="186" spans="1:10" s="45" customFormat="1" ht="18" customHeight="1" thickBot="1" x14ac:dyDescent="0.35">
      <c r="A186" s="160">
        <v>6</v>
      </c>
      <c r="B186" s="161" t="s">
        <v>186</v>
      </c>
      <c r="C186" s="162"/>
      <c r="D186" s="163"/>
      <c r="E186" s="156" t="s">
        <v>36</v>
      </c>
      <c r="F186" s="159">
        <v>52</v>
      </c>
      <c r="G186" s="143">
        <v>0</v>
      </c>
      <c r="H186" s="158">
        <f>F186*G186</f>
        <v>0</v>
      </c>
      <c r="I186" s="164" t="s">
        <v>12</v>
      </c>
      <c r="J186" s="165" t="s">
        <v>57</v>
      </c>
    </row>
    <row r="187" spans="1:10" s="45" customFormat="1" ht="18" customHeight="1" thickBot="1" x14ac:dyDescent="0.35">
      <c r="A187" s="169"/>
      <c r="B187" s="59"/>
      <c r="C187" s="60"/>
      <c r="D187" s="223" t="s">
        <v>235</v>
      </c>
      <c r="E187" s="62"/>
      <c r="F187" s="63"/>
      <c r="G187" s="64"/>
      <c r="H187" s="65">
        <f>SUM(H176:H186)</f>
        <v>0</v>
      </c>
      <c r="I187" s="371"/>
      <c r="J187" s="372"/>
    </row>
    <row r="188" spans="1:10" s="45" customFormat="1" ht="18" customHeight="1" x14ac:dyDescent="0.3">
      <c r="A188" s="174"/>
      <c r="B188" s="66"/>
      <c r="C188" s="67"/>
      <c r="D188" s="68"/>
      <c r="E188" s="69"/>
      <c r="F188" s="70"/>
      <c r="G188" s="71"/>
      <c r="H188" s="72"/>
      <c r="I188" s="73"/>
      <c r="J188" s="175"/>
    </row>
    <row r="189" spans="1:10" s="45" customFormat="1" ht="18" customHeight="1" x14ac:dyDescent="0.3">
      <c r="A189" s="170" t="s">
        <v>77</v>
      </c>
      <c r="B189" s="74" t="s">
        <v>78</v>
      </c>
      <c r="C189" s="46"/>
      <c r="D189" s="47"/>
      <c r="E189" s="48"/>
      <c r="F189" s="49"/>
      <c r="G189" s="50"/>
      <c r="H189" s="51"/>
      <c r="I189" s="52"/>
      <c r="J189" s="151"/>
    </row>
    <row r="190" spans="1:10" s="45" customFormat="1" ht="18" customHeight="1" x14ac:dyDescent="0.3">
      <c r="A190" s="152" t="s">
        <v>79</v>
      </c>
      <c r="B190" s="153" t="s">
        <v>124</v>
      </c>
      <c r="C190" s="154"/>
      <c r="D190" s="155"/>
      <c r="E190" s="156"/>
      <c r="F190" s="157"/>
      <c r="G190" s="158"/>
      <c r="H190" s="159"/>
      <c r="I190" s="376"/>
      <c r="J190" s="377"/>
    </row>
    <row r="191" spans="1:10" s="45" customFormat="1" ht="18" customHeight="1" x14ac:dyDescent="0.3">
      <c r="A191" s="160">
        <v>1</v>
      </c>
      <c r="B191" s="161" t="s">
        <v>72</v>
      </c>
      <c r="C191" s="162"/>
      <c r="D191" s="163"/>
      <c r="E191" s="156" t="s">
        <v>25</v>
      </c>
      <c r="F191" s="159">
        <v>16</v>
      </c>
      <c r="G191" s="143">
        <v>0</v>
      </c>
      <c r="H191" s="158">
        <f t="shared" ref="H191:H200" si="15">F191*G191</f>
        <v>0</v>
      </c>
      <c r="I191" s="164" t="s">
        <v>12</v>
      </c>
      <c r="J191" s="165" t="s">
        <v>33</v>
      </c>
    </row>
    <row r="192" spans="1:10" s="45" customFormat="1" ht="18" customHeight="1" x14ac:dyDescent="0.3">
      <c r="A192" s="160">
        <v>2</v>
      </c>
      <c r="B192" s="161" t="s">
        <v>73</v>
      </c>
      <c r="C192" s="162"/>
      <c r="D192" s="163"/>
      <c r="E192" s="156" t="s">
        <v>173</v>
      </c>
      <c r="F192" s="159">
        <v>58</v>
      </c>
      <c r="G192" s="143">
        <v>0</v>
      </c>
      <c r="H192" s="158">
        <f t="shared" si="15"/>
        <v>0</v>
      </c>
      <c r="I192" s="164" t="s">
        <v>12</v>
      </c>
      <c r="J192" s="165" t="s">
        <v>33</v>
      </c>
    </row>
    <row r="193" spans="1:10" s="45" customFormat="1" ht="18" customHeight="1" x14ac:dyDescent="0.3">
      <c r="A193" s="160">
        <v>3</v>
      </c>
      <c r="B193" s="161" t="s">
        <v>201</v>
      </c>
      <c r="C193" s="162"/>
      <c r="D193" s="163"/>
      <c r="E193" s="156" t="s">
        <v>25</v>
      </c>
      <c r="F193" s="159">
        <v>32</v>
      </c>
      <c r="G193" s="143">
        <v>0</v>
      </c>
      <c r="H193" s="158">
        <f t="shared" si="15"/>
        <v>0</v>
      </c>
      <c r="I193" s="164" t="s">
        <v>12</v>
      </c>
      <c r="J193" s="165" t="s">
        <v>33</v>
      </c>
    </row>
    <row r="194" spans="1:10" s="45" customFormat="1" ht="18" customHeight="1" x14ac:dyDescent="0.3">
      <c r="A194" s="160">
        <v>4</v>
      </c>
      <c r="B194" s="161" t="s">
        <v>202</v>
      </c>
      <c r="C194" s="162"/>
      <c r="D194" s="163"/>
      <c r="E194" s="156" t="s">
        <v>25</v>
      </c>
      <c r="F194" s="159">
        <v>2</v>
      </c>
      <c r="G194" s="143">
        <v>0</v>
      </c>
      <c r="H194" s="158">
        <f t="shared" si="15"/>
        <v>0</v>
      </c>
      <c r="I194" s="164" t="s">
        <v>12</v>
      </c>
      <c r="J194" s="165" t="s">
        <v>34</v>
      </c>
    </row>
    <row r="195" spans="1:10" s="45" customFormat="1" ht="18" customHeight="1" x14ac:dyDescent="0.3">
      <c r="A195" s="160">
        <v>5</v>
      </c>
      <c r="B195" s="161" t="s">
        <v>74</v>
      </c>
      <c r="C195" s="162"/>
      <c r="D195" s="163"/>
      <c r="E195" s="156" t="s">
        <v>25</v>
      </c>
      <c r="F195" s="159">
        <v>2</v>
      </c>
      <c r="G195" s="143">
        <v>0</v>
      </c>
      <c r="H195" s="158">
        <f t="shared" si="15"/>
        <v>0</v>
      </c>
      <c r="I195" s="164" t="s">
        <v>12</v>
      </c>
      <c r="J195" s="165" t="s">
        <v>34</v>
      </c>
    </row>
    <row r="196" spans="1:10" s="45" customFormat="1" ht="18" customHeight="1" x14ac:dyDescent="0.3">
      <c r="A196" s="160">
        <v>6</v>
      </c>
      <c r="B196" s="161" t="s">
        <v>94</v>
      </c>
      <c r="C196" s="162"/>
      <c r="D196" s="163"/>
      <c r="E196" s="156" t="s">
        <v>25</v>
      </c>
      <c r="F196" s="159">
        <v>119</v>
      </c>
      <c r="G196" s="143">
        <v>0</v>
      </c>
      <c r="H196" s="158">
        <f t="shared" si="15"/>
        <v>0</v>
      </c>
      <c r="I196" s="164" t="s">
        <v>12</v>
      </c>
      <c r="J196" s="165" t="s">
        <v>34</v>
      </c>
    </row>
    <row r="197" spans="1:10" s="45" customFormat="1" ht="18" customHeight="1" x14ac:dyDescent="0.3">
      <c r="A197" s="160">
        <v>7</v>
      </c>
      <c r="B197" s="53" t="s">
        <v>75</v>
      </c>
      <c r="C197" s="162"/>
      <c r="D197" s="163"/>
      <c r="E197" s="156" t="s">
        <v>40</v>
      </c>
      <c r="F197" s="159">
        <v>54</v>
      </c>
      <c r="G197" s="143">
        <v>0</v>
      </c>
      <c r="H197" s="158">
        <f t="shared" si="15"/>
        <v>0</v>
      </c>
      <c r="I197" s="164" t="s">
        <v>12</v>
      </c>
      <c r="J197" s="127" t="s">
        <v>163</v>
      </c>
    </row>
    <row r="198" spans="1:10" s="45" customFormat="1" ht="18" customHeight="1" x14ac:dyDescent="0.3">
      <c r="A198" s="160">
        <v>8</v>
      </c>
      <c r="B198" s="53" t="s">
        <v>95</v>
      </c>
      <c r="C198" s="162"/>
      <c r="D198" s="163"/>
      <c r="E198" s="156" t="s">
        <v>40</v>
      </c>
      <c r="F198" s="159">
        <v>119</v>
      </c>
      <c r="G198" s="143">
        <v>0</v>
      </c>
      <c r="H198" s="158">
        <f t="shared" si="15"/>
        <v>0</v>
      </c>
      <c r="I198" s="164" t="s">
        <v>12</v>
      </c>
      <c r="J198" s="127" t="s">
        <v>163</v>
      </c>
    </row>
    <row r="199" spans="1:10" s="45" customFormat="1" ht="18" customHeight="1" x14ac:dyDescent="0.3">
      <c r="A199" s="160">
        <v>9</v>
      </c>
      <c r="B199" s="53" t="s">
        <v>76</v>
      </c>
      <c r="C199" s="162"/>
      <c r="D199" s="163"/>
      <c r="E199" s="156" t="s">
        <v>173</v>
      </c>
      <c r="F199" s="159">
        <v>62</v>
      </c>
      <c r="G199" s="143">
        <v>0</v>
      </c>
      <c r="H199" s="158">
        <f t="shared" si="15"/>
        <v>0</v>
      </c>
      <c r="I199" s="164" t="s">
        <v>12</v>
      </c>
      <c r="J199" s="168" t="s">
        <v>164</v>
      </c>
    </row>
    <row r="200" spans="1:10" s="45" customFormat="1" ht="18" customHeight="1" thickBot="1" x14ac:dyDescent="0.35">
      <c r="A200" s="160">
        <v>10</v>
      </c>
      <c r="B200" s="161" t="s">
        <v>88</v>
      </c>
      <c r="C200" s="162"/>
      <c r="D200" s="163"/>
      <c r="E200" s="156" t="s">
        <v>35</v>
      </c>
      <c r="F200" s="159">
        <v>1</v>
      </c>
      <c r="G200" s="143">
        <v>0</v>
      </c>
      <c r="H200" s="158">
        <f t="shared" si="15"/>
        <v>0</v>
      </c>
      <c r="I200" s="164"/>
      <c r="J200" s="165"/>
    </row>
    <row r="201" spans="1:10" s="45" customFormat="1" ht="18" customHeight="1" thickBot="1" x14ac:dyDescent="0.35">
      <c r="A201" s="169"/>
      <c r="B201" s="59"/>
      <c r="C201" s="60"/>
      <c r="D201" s="61" t="s">
        <v>147</v>
      </c>
      <c r="E201" s="62"/>
      <c r="F201" s="63"/>
      <c r="G201" s="64"/>
      <c r="H201" s="65">
        <f>SUM(H191:H200)</f>
        <v>0</v>
      </c>
      <c r="I201" s="371"/>
      <c r="J201" s="372"/>
    </row>
    <row r="202" spans="1:10" s="45" customFormat="1" ht="18" customHeight="1" x14ac:dyDescent="0.3">
      <c r="A202" s="229" t="s">
        <v>96</v>
      </c>
      <c r="B202" s="230" t="s">
        <v>126</v>
      </c>
      <c r="C202" s="231"/>
      <c r="D202" s="232"/>
      <c r="E202" s="233"/>
      <c r="F202" s="234"/>
      <c r="G202" s="50"/>
      <c r="H202" s="235"/>
      <c r="I202" s="369"/>
      <c r="J202" s="370"/>
    </row>
    <row r="203" spans="1:10" s="45" customFormat="1" ht="18" customHeight="1" x14ac:dyDescent="0.3">
      <c r="A203" s="160">
        <v>1</v>
      </c>
      <c r="B203" s="161" t="s">
        <v>83</v>
      </c>
      <c r="C203" s="162"/>
      <c r="D203" s="163"/>
      <c r="E203" s="156" t="s">
        <v>35</v>
      </c>
      <c r="F203" s="159">
        <v>1</v>
      </c>
      <c r="G203" s="143" t="s">
        <v>84</v>
      </c>
      <c r="H203" s="143" t="s">
        <v>84</v>
      </c>
      <c r="I203" s="164"/>
      <c r="J203" s="165"/>
    </row>
    <row r="204" spans="1:10" s="45" customFormat="1" ht="18" customHeight="1" x14ac:dyDescent="0.3">
      <c r="A204" s="160">
        <v>2</v>
      </c>
      <c r="B204" s="161" t="s">
        <v>175</v>
      </c>
      <c r="C204" s="162"/>
      <c r="D204" s="163"/>
      <c r="E204" s="156" t="s">
        <v>35</v>
      </c>
      <c r="F204" s="159">
        <v>1</v>
      </c>
      <c r="G204" s="143" t="s">
        <v>84</v>
      </c>
      <c r="H204" s="143" t="s">
        <v>84</v>
      </c>
      <c r="I204" s="164"/>
      <c r="J204" s="127"/>
    </row>
    <row r="205" spans="1:10" s="45" customFormat="1" ht="18" customHeight="1" x14ac:dyDescent="0.3">
      <c r="A205" s="160">
        <v>3</v>
      </c>
      <c r="B205" s="161" t="s">
        <v>85</v>
      </c>
      <c r="C205" s="162"/>
      <c r="D205" s="163"/>
      <c r="E205" s="156" t="s">
        <v>71</v>
      </c>
      <c r="F205" s="159">
        <v>1</v>
      </c>
      <c r="G205" s="143">
        <v>0</v>
      </c>
      <c r="H205" s="158">
        <f t="shared" ref="H205:H210" si="16">F205*G205</f>
        <v>0</v>
      </c>
      <c r="I205" s="164" t="s">
        <v>12</v>
      </c>
      <c r="J205" s="127" t="s">
        <v>165</v>
      </c>
    </row>
    <row r="206" spans="1:10" s="45" customFormat="1" ht="18" customHeight="1" x14ac:dyDescent="0.3">
      <c r="A206" s="160">
        <v>4</v>
      </c>
      <c r="B206" s="161" t="s">
        <v>203</v>
      </c>
      <c r="C206" s="162"/>
      <c r="D206" s="163"/>
      <c r="E206" s="156" t="s">
        <v>71</v>
      </c>
      <c r="F206" s="159">
        <v>1</v>
      </c>
      <c r="G206" s="143">
        <v>0</v>
      </c>
      <c r="H206" s="158">
        <f t="shared" si="16"/>
        <v>0</v>
      </c>
      <c r="I206" s="164" t="s">
        <v>12</v>
      </c>
      <c r="J206" s="127" t="s">
        <v>165</v>
      </c>
    </row>
    <row r="207" spans="1:10" s="45" customFormat="1" ht="18" customHeight="1" x14ac:dyDescent="0.3">
      <c r="A207" s="160">
        <v>5</v>
      </c>
      <c r="B207" s="161" t="s">
        <v>86</v>
      </c>
      <c r="C207" s="162"/>
      <c r="D207" s="163"/>
      <c r="E207" s="156" t="s">
        <v>25</v>
      </c>
      <c r="F207" s="159">
        <v>32</v>
      </c>
      <c r="G207" s="143">
        <v>0</v>
      </c>
      <c r="H207" s="158">
        <f t="shared" si="16"/>
        <v>0</v>
      </c>
      <c r="I207" s="164" t="s">
        <v>12</v>
      </c>
      <c r="J207" s="127" t="s">
        <v>34</v>
      </c>
    </row>
    <row r="208" spans="1:10" s="45" customFormat="1" ht="18" customHeight="1" x14ac:dyDescent="0.3">
      <c r="A208" s="160">
        <v>6</v>
      </c>
      <c r="B208" s="161" t="s">
        <v>87</v>
      </c>
      <c r="C208" s="162"/>
      <c r="D208" s="163"/>
      <c r="E208" s="156" t="s">
        <v>40</v>
      </c>
      <c r="F208" s="159">
        <v>52</v>
      </c>
      <c r="G208" s="143">
        <v>0</v>
      </c>
      <c r="H208" s="158">
        <f t="shared" si="16"/>
        <v>0</v>
      </c>
      <c r="I208" s="164" t="s">
        <v>12</v>
      </c>
      <c r="J208" s="127" t="s">
        <v>166</v>
      </c>
    </row>
    <row r="209" spans="1:10" s="45" customFormat="1" ht="18" customHeight="1" x14ac:dyDescent="0.3">
      <c r="A209" s="160">
        <v>7</v>
      </c>
      <c r="B209" s="161" t="s">
        <v>174</v>
      </c>
      <c r="C209" s="162"/>
      <c r="D209" s="163"/>
      <c r="E209" s="156" t="s">
        <v>40</v>
      </c>
      <c r="F209" s="159">
        <v>18</v>
      </c>
      <c r="G209" s="143">
        <v>0</v>
      </c>
      <c r="H209" s="158">
        <f t="shared" si="16"/>
        <v>0</v>
      </c>
      <c r="I209" s="164" t="s">
        <v>12</v>
      </c>
      <c r="J209" s="127" t="s">
        <v>178</v>
      </c>
    </row>
    <row r="210" spans="1:10" s="45" customFormat="1" ht="18" customHeight="1" thickBot="1" x14ac:dyDescent="0.35">
      <c r="A210" s="160">
        <v>8</v>
      </c>
      <c r="B210" s="161" t="s">
        <v>88</v>
      </c>
      <c r="C210" s="162"/>
      <c r="D210" s="163"/>
      <c r="E210" s="156" t="s">
        <v>35</v>
      </c>
      <c r="F210" s="159">
        <v>1</v>
      </c>
      <c r="G210" s="143">
        <v>0</v>
      </c>
      <c r="H210" s="158">
        <f t="shared" si="16"/>
        <v>0</v>
      </c>
      <c r="I210" s="164"/>
      <c r="J210" s="165"/>
    </row>
    <row r="211" spans="1:10" s="45" customFormat="1" ht="18" customHeight="1" thickBot="1" x14ac:dyDescent="0.35">
      <c r="A211" s="169"/>
      <c r="B211" s="59"/>
      <c r="C211" s="60"/>
      <c r="D211" s="61" t="s">
        <v>143</v>
      </c>
      <c r="E211" s="62"/>
      <c r="F211" s="63"/>
      <c r="G211" s="64"/>
      <c r="H211" s="65">
        <f>SUM(H203:H210)</f>
        <v>0</v>
      </c>
      <c r="I211" s="371"/>
      <c r="J211" s="372"/>
    </row>
    <row r="212" spans="1:10" s="45" customFormat="1" ht="18" customHeight="1" x14ac:dyDescent="0.3">
      <c r="A212" s="229" t="s">
        <v>81</v>
      </c>
      <c r="B212" s="230" t="s">
        <v>128</v>
      </c>
      <c r="C212" s="231"/>
      <c r="D212" s="232"/>
      <c r="E212" s="233"/>
      <c r="F212" s="234"/>
      <c r="G212" s="50"/>
      <c r="H212" s="235"/>
      <c r="I212" s="369"/>
      <c r="J212" s="370"/>
    </row>
    <row r="213" spans="1:10" s="45" customFormat="1" ht="18" customHeight="1" x14ac:dyDescent="0.3">
      <c r="A213" s="160">
        <v>1</v>
      </c>
      <c r="B213" s="161" t="s">
        <v>89</v>
      </c>
      <c r="C213" s="162"/>
      <c r="D213" s="163"/>
      <c r="E213" s="156" t="s">
        <v>25</v>
      </c>
      <c r="F213" s="159">
        <v>20</v>
      </c>
      <c r="G213" s="143">
        <v>0</v>
      </c>
      <c r="H213" s="158">
        <f t="shared" ref="H213:H216" si="17">F213*G213</f>
        <v>0</v>
      </c>
      <c r="I213" s="164" t="s">
        <v>12</v>
      </c>
      <c r="J213" s="127" t="s">
        <v>34</v>
      </c>
    </row>
    <row r="214" spans="1:10" s="45" customFormat="1" ht="18" customHeight="1" x14ac:dyDescent="0.3">
      <c r="A214" s="160">
        <v>2</v>
      </c>
      <c r="B214" s="161" t="s">
        <v>204</v>
      </c>
      <c r="C214" s="162"/>
      <c r="D214" s="163"/>
      <c r="E214" s="156" t="s">
        <v>25</v>
      </c>
      <c r="F214" s="159">
        <v>20</v>
      </c>
      <c r="G214" s="143">
        <v>0</v>
      </c>
      <c r="H214" s="158">
        <f t="shared" si="17"/>
        <v>0</v>
      </c>
      <c r="I214" s="164"/>
      <c r="J214" s="127"/>
    </row>
    <row r="215" spans="1:10" s="45" customFormat="1" ht="18" customHeight="1" x14ac:dyDescent="0.3">
      <c r="A215" s="160">
        <v>3</v>
      </c>
      <c r="B215" s="161" t="s">
        <v>90</v>
      </c>
      <c r="C215" s="162"/>
      <c r="D215" s="163"/>
      <c r="E215" s="156" t="s">
        <v>40</v>
      </c>
      <c r="F215" s="159">
        <v>20</v>
      </c>
      <c r="G215" s="143">
        <v>0</v>
      </c>
      <c r="H215" s="158">
        <f t="shared" si="17"/>
        <v>0</v>
      </c>
      <c r="I215" s="164" t="s">
        <v>12</v>
      </c>
      <c r="J215" s="127" t="s">
        <v>163</v>
      </c>
    </row>
    <row r="216" spans="1:10" s="45" customFormat="1" ht="18" customHeight="1" thickBot="1" x14ac:dyDescent="0.35">
      <c r="A216" s="160">
        <v>4</v>
      </c>
      <c r="B216" s="161" t="s">
        <v>88</v>
      </c>
      <c r="C216" s="162"/>
      <c r="D216" s="163"/>
      <c r="E216" s="156" t="s">
        <v>35</v>
      </c>
      <c r="F216" s="159">
        <v>1</v>
      </c>
      <c r="G216" s="143">
        <v>0</v>
      </c>
      <c r="H216" s="158">
        <f t="shared" si="17"/>
        <v>0</v>
      </c>
      <c r="I216" s="164"/>
      <c r="J216" s="165"/>
    </row>
    <row r="217" spans="1:10" s="45" customFormat="1" ht="18" customHeight="1" thickBot="1" x14ac:dyDescent="0.35">
      <c r="A217" s="169"/>
      <c r="B217" s="59"/>
      <c r="C217" s="60"/>
      <c r="D217" s="61" t="s">
        <v>144</v>
      </c>
      <c r="E217" s="62"/>
      <c r="F217" s="63"/>
      <c r="G217" s="64"/>
      <c r="H217" s="65">
        <f>SUM(H213:H216)</f>
        <v>0</v>
      </c>
      <c r="I217" s="371"/>
      <c r="J217" s="372"/>
    </row>
    <row r="218" spans="1:10" s="45" customFormat="1" ht="18" customHeight="1" x14ac:dyDescent="0.3">
      <c r="A218" s="229" t="s">
        <v>82</v>
      </c>
      <c r="B218" s="230" t="s">
        <v>130</v>
      </c>
      <c r="C218" s="231"/>
      <c r="D218" s="232"/>
      <c r="E218" s="233"/>
      <c r="F218" s="234"/>
      <c r="G218" s="50"/>
      <c r="H218" s="235"/>
      <c r="I218" s="369"/>
      <c r="J218" s="370"/>
    </row>
    <row r="219" spans="1:10" s="45" customFormat="1" ht="18" customHeight="1" x14ac:dyDescent="0.3">
      <c r="A219" s="160">
        <v>1</v>
      </c>
      <c r="B219" s="161" t="s">
        <v>92</v>
      </c>
      <c r="C219" s="162"/>
      <c r="D219" s="163"/>
      <c r="E219" s="156" t="s">
        <v>25</v>
      </c>
      <c r="F219" s="159">
        <v>3</v>
      </c>
      <c r="G219" s="143">
        <v>0</v>
      </c>
      <c r="H219" s="158">
        <f t="shared" ref="H219:H223" si="18">F219*G219</f>
        <v>0</v>
      </c>
      <c r="I219" s="164" t="s">
        <v>12</v>
      </c>
      <c r="J219" s="127" t="s">
        <v>34</v>
      </c>
    </row>
    <row r="220" spans="1:10" s="45" customFormat="1" ht="18" customHeight="1" x14ac:dyDescent="0.3">
      <c r="A220" s="160">
        <v>2</v>
      </c>
      <c r="B220" s="161" t="s">
        <v>176</v>
      </c>
      <c r="C220" s="162"/>
      <c r="D220" s="163"/>
      <c r="E220" s="156" t="s">
        <v>25</v>
      </c>
      <c r="F220" s="159">
        <v>1</v>
      </c>
      <c r="G220" s="143">
        <v>0</v>
      </c>
      <c r="H220" s="158">
        <f t="shared" si="18"/>
        <v>0</v>
      </c>
      <c r="I220" s="164" t="s">
        <v>12</v>
      </c>
      <c r="J220" s="127" t="s">
        <v>167</v>
      </c>
    </row>
    <row r="221" spans="1:10" s="45" customFormat="1" ht="18" customHeight="1" x14ac:dyDescent="0.3">
      <c r="A221" s="160">
        <v>3</v>
      </c>
      <c r="B221" s="161" t="s">
        <v>93</v>
      </c>
      <c r="C221" s="162"/>
      <c r="D221" s="163"/>
      <c r="E221" s="156" t="s">
        <v>40</v>
      </c>
      <c r="F221" s="159">
        <v>3</v>
      </c>
      <c r="G221" s="143">
        <v>0</v>
      </c>
      <c r="H221" s="158">
        <f t="shared" si="18"/>
        <v>0</v>
      </c>
      <c r="I221" s="164" t="s">
        <v>12</v>
      </c>
      <c r="J221" s="127" t="s">
        <v>166</v>
      </c>
    </row>
    <row r="222" spans="1:10" s="45" customFormat="1" ht="18" customHeight="1" x14ac:dyDescent="0.3">
      <c r="A222" s="160">
        <v>4</v>
      </c>
      <c r="B222" s="161" t="s">
        <v>177</v>
      </c>
      <c r="C222" s="162"/>
      <c r="D222" s="163"/>
      <c r="E222" s="156" t="s">
        <v>40</v>
      </c>
      <c r="F222" s="159">
        <v>1</v>
      </c>
      <c r="G222" s="143">
        <v>0</v>
      </c>
      <c r="H222" s="158">
        <f t="shared" si="18"/>
        <v>0</v>
      </c>
      <c r="I222" s="164" t="s">
        <v>12</v>
      </c>
      <c r="J222" s="127" t="s">
        <v>166</v>
      </c>
    </row>
    <row r="223" spans="1:10" s="45" customFormat="1" ht="18" customHeight="1" thickBot="1" x14ac:dyDescent="0.35">
      <c r="A223" s="160">
        <v>5</v>
      </c>
      <c r="B223" s="161" t="s">
        <v>88</v>
      </c>
      <c r="C223" s="162"/>
      <c r="D223" s="163"/>
      <c r="E223" s="156" t="s">
        <v>35</v>
      </c>
      <c r="F223" s="159">
        <v>1</v>
      </c>
      <c r="G223" s="143">
        <v>0</v>
      </c>
      <c r="H223" s="158">
        <f t="shared" si="18"/>
        <v>0</v>
      </c>
      <c r="I223" s="164"/>
      <c r="J223" s="165"/>
    </row>
    <row r="224" spans="1:10" s="45" customFormat="1" ht="18" customHeight="1" thickBot="1" x14ac:dyDescent="0.35">
      <c r="A224" s="169"/>
      <c r="B224" s="59"/>
      <c r="C224" s="60"/>
      <c r="D224" s="61" t="s">
        <v>145</v>
      </c>
      <c r="E224" s="62"/>
      <c r="F224" s="63"/>
      <c r="G224" s="64"/>
      <c r="H224" s="65">
        <f>SUM(H219:H223)</f>
        <v>0</v>
      </c>
      <c r="I224" s="371"/>
      <c r="J224" s="372"/>
    </row>
    <row r="225" spans="1:10" s="45" customFormat="1" ht="18" customHeight="1" x14ac:dyDescent="0.3">
      <c r="A225" s="238" t="s">
        <v>91</v>
      </c>
      <c r="B225" s="230" t="s">
        <v>172</v>
      </c>
      <c r="C225" s="239"/>
      <c r="D225" s="240"/>
      <c r="E225" s="241"/>
      <c r="F225" s="234"/>
      <c r="G225" s="50"/>
      <c r="H225" s="235"/>
      <c r="I225" s="369"/>
      <c r="J225" s="370"/>
    </row>
    <row r="226" spans="1:10" s="45" customFormat="1" ht="30" customHeight="1" x14ac:dyDescent="0.3">
      <c r="A226" s="242"/>
      <c r="B226" s="385" t="s">
        <v>168</v>
      </c>
      <c r="C226" s="386"/>
      <c r="D226" s="387"/>
      <c r="E226" s="243"/>
      <c r="F226" s="159"/>
      <c r="G226" s="143"/>
      <c r="H226" s="158"/>
      <c r="I226" s="164"/>
      <c r="J226" s="127"/>
    </row>
    <row r="227" spans="1:10" s="45" customFormat="1" ht="18" customHeight="1" x14ac:dyDescent="0.3">
      <c r="A227" s="160">
        <v>1</v>
      </c>
      <c r="B227" s="161" t="s">
        <v>169</v>
      </c>
      <c r="C227" s="244"/>
      <c r="D227" s="245"/>
      <c r="E227" s="243" t="s">
        <v>25</v>
      </c>
      <c r="F227" s="159">
        <v>4</v>
      </c>
      <c r="G227" s="143">
        <v>0</v>
      </c>
      <c r="H227" s="158">
        <f t="shared" ref="H227:H229" si="19">F227*G227</f>
        <v>0</v>
      </c>
      <c r="I227" s="164" t="s">
        <v>12</v>
      </c>
      <c r="J227" s="127" t="s">
        <v>170</v>
      </c>
    </row>
    <row r="228" spans="1:10" s="45" customFormat="1" ht="18" customHeight="1" x14ac:dyDescent="0.3">
      <c r="A228" s="160">
        <v>2</v>
      </c>
      <c r="B228" s="161" t="s">
        <v>171</v>
      </c>
      <c r="C228" s="244"/>
      <c r="D228" s="245"/>
      <c r="E228" s="243" t="s">
        <v>25</v>
      </c>
      <c r="F228" s="159">
        <v>2</v>
      </c>
      <c r="G228" s="143">
        <v>0</v>
      </c>
      <c r="H228" s="158">
        <f t="shared" si="19"/>
        <v>0</v>
      </c>
      <c r="I228" s="164" t="s">
        <v>12</v>
      </c>
      <c r="J228" s="127" t="s">
        <v>170</v>
      </c>
    </row>
    <row r="229" spans="1:10" s="45" customFormat="1" ht="18" customHeight="1" thickBot="1" x14ac:dyDescent="0.35">
      <c r="A229" s="160">
        <v>3</v>
      </c>
      <c r="B229" s="161" t="s">
        <v>88</v>
      </c>
      <c r="C229" s="244"/>
      <c r="D229" s="245"/>
      <c r="E229" s="243" t="s">
        <v>35</v>
      </c>
      <c r="F229" s="159">
        <v>1</v>
      </c>
      <c r="G229" s="143">
        <v>0</v>
      </c>
      <c r="H229" s="158">
        <f t="shared" si="19"/>
        <v>0</v>
      </c>
      <c r="I229" s="164"/>
      <c r="J229" s="127"/>
    </row>
    <row r="230" spans="1:10" s="45" customFormat="1" ht="18" customHeight="1" thickBot="1" x14ac:dyDescent="0.35">
      <c r="A230" s="169"/>
      <c r="B230" s="59"/>
      <c r="C230" s="60"/>
      <c r="D230" s="61" t="s">
        <v>146</v>
      </c>
      <c r="E230" s="62"/>
      <c r="F230" s="63"/>
      <c r="G230" s="64"/>
      <c r="H230" s="65">
        <f>SUM(H226:H229)</f>
        <v>0</v>
      </c>
      <c r="I230" s="371"/>
      <c r="J230" s="372"/>
    </row>
    <row r="231" spans="1:10" s="45" customFormat="1" ht="18" customHeight="1" x14ac:dyDescent="0.3">
      <c r="A231" s="75"/>
      <c r="B231" s="76"/>
      <c r="C231" s="77"/>
      <c r="D231" s="78"/>
      <c r="E231" s="79"/>
      <c r="F231" s="80"/>
      <c r="G231" s="81"/>
      <c r="H231" s="82"/>
      <c r="I231" s="82"/>
      <c r="J231" s="82"/>
    </row>
    <row r="232" spans="1:10" s="45" customFormat="1" ht="18" customHeight="1" x14ac:dyDescent="0.25">
      <c r="A232" s="83"/>
      <c r="B232" s="84"/>
      <c r="F232" s="85"/>
      <c r="G232" s="85"/>
      <c r="H232" s="85"/>
      <c r="I232" s="85"/>
      <c r="J232" s="85"/>
    </row>
    <row r="233" spans="1:10" s="45" customFormat="1" ht="18" customHeight="1" x14ac:dyDescent="0.25">
      <c r="A233" s="83"/>
      <c r="B233" s="84"/>
      <c r="F233" s="85"/>
      <c r="G233" s="85"/>
      <c r="H233" s="391"/>
      <c r="I233" s="391"/>
      <c r="J233" s="391"/>
    </row>
    <row r="234" spans="1:10" s="45" customFormat="1" ht="18" customHeight="1" x14ac:dyDescent="0.3">
      <c r="A234" s="83"/>
      <c r="B234" s="84"/>
      <c r="F234" s="85"/>
      <c r="G234" s="85"/>
      <c r="H234" s="388"/>
      <c r="I234" s="388"/>
      <c r="J234" s="388"/>
    </row>
    <row r="235" spans="1:10" s="87" customFormat="1" ht="18" customHeight="1" x14ac:dyDescent="0.25">
      <c r="A235" s="83"/>
      <c r="B235" s="84"/>
      <c r="C235" s="45"/>
      <c r="D235" s="45"/>
      <c r="E235" s="45"/>
      <c r="F235" s="85"/>
      <c r="G235" s="85"/>
      <c r="H235" s="86"/>
      <c r="I235" s="86"/>
      <c r="J235" s="85"/>
    </row>
    <row r="236" spans="1:10" s="87" customFormat="1" ht="18" customHeight="1" x14ac:dyDescent="0.25">
      <c r="A236" s="83"/>
      <c r="B236" s="84"/>
      <c r="C236" s="45"/>
      <c r="D236" s="45"/>
      <c r="E236" s="45"/>
      <c r="F236" s="85"/>
      <c r="G236" s="85"/>
      <c r="H236" s="86"/>
      <c r="I236" s="86"/>
      <c r="J236" s="85"/>
    </row>
    <row r="237" spans="1:10" s="87" customFormat="1" ht="18" customHeight="1" x14ac:dyDescent="0.25">
      <c r="A237" s="83"/>
      <c r="B237" s="84"/>
      <c r="C237" s="45"/>
      <c r="D237" s="45"/>
      <c r="E237" s="45"/>
      <c r="F237" s="85"/>
      <c r="G237" s="85"/>
      <c r="H237" s="88"/>
      <c r="I237" s="88"/>
      <c r="J237" s="85"/>
    </row>
    <row r="238" spans="1:10" s="87" customFormat="1" ht="18.75" x14ac:dyDescent="0.3">
      <c r="A238" s="83"/>
      <c r="B238" s="84"/>
      <c r="C238" s="45"/>
      <c r="D238" s="45"/>
      <c r="E238" s="45"/>
      <c r="F238" s="85"/>
      <c r="G238" s="85"/>
      <c r="H238" s="389"/>
      <c r="I238" s="389"/>
      <c r="J238" s="389"/>
    </row>
    <row r="239" spans="1:10" s="87" customFormat="1" ht="18.75" customHeight="1" x14ac:dyDescent="0.25">
      <c r="A239" s="83"/>
      <c r="B239" s="84"/>
      <c r="C239" s="45"/>
      <c r="D239" s="45"/>
      <c r="E239" s="45"/>
      <c r="F239" s="85"/>
      <c r="G239" s="85"/>
      <c r="H239" s="390"/>
      <c r="I239" s="390"/>
      <c r="J239" s="390"/>
    </row>
    <row r="240" spans="1:10" s="87" customFormat="1" ht="18" customHeight="1" x14ac:dyDescent="0.25">
      <c r="A240" s="224"/>
      <c r="B240" s="225"/>
      <c r="F240" s="226"/>
      <c r="G240" s="226"/>
      <c r="H240" s="226"/>
      <c r="I240" s="226"/>
      <c r="J240" s="226"/>
    </row>
    <row r="241" spans="1:10" s="87" customFormat="1" ht="18" customHeight="1" x14ac:dyDescent="0.25">
      <c r="A241" s="224"/>
      <c r="B241" s="225"/>
      <c r="F241" s="226"/>
      <c r="G241" s="226"/>
      <c r="H241" s="226"/>
      <c r="I241" s="226"/>
      <c r="J241" s="226"/>
    </row>
    <row r="242" spans="1:10" s="87" customFormat="1" ht="18" customHeight="1" x14ac:dyDescent="0.25">
      <c r="A242" s="224"/>
      <c r="B242" s="225"/>
      <c r="F242" s="226"/>
      <c r="G242" s="226"/>
      <c r="H242" s="226"/>
      <c r="I242" s="226"/>
      <c r="J242" s="226"/>
    </row>
    <row r="243" spans="1:10" s="87" customFormat="1" ht="18" customHeight="1" x14ac:dyDescent="0.25">
      <c r="A243" s="224"/>
      <c r="B243" s="225"/>
      <c r="F243" s="226"/>
      <c r="G243" s="226"/>
      <c r="H243" s="226"/>
      <c r="I243" s="226"/>
      <c r="J243" s="226"/>
    </row>
    <row r="244" spans="1:10" s="87" customFormat="1" ht="18" customHeight="1" x14ac:dyDescent="0.25">
      <c r="A244" s="224"/>
      <c r="B244" s="225"/>
      <c r="F244" s="226"/>
      <c r="G244" s="226"/>
      <c r="H244" s="226"/>
      <c r="I244" s="226"/>
      <c r="J244" s="226"/>
    </row>
    <row r="245" spans="1:10" s="87" customFormat="1" ht="18" customHeight="1" x14ac:dyDescent="0.25">
      <c r="A245" s="224"/>
      <c r="B245" s="225"/>
      <c r="F245" s="226"/>
      <c r="G245" s="226"/>
      <c r="H245" s="226"/>
      <c r="I245" s="226"/>
      <c r="J245" s="227"/>
    </row>
    <row r="246" spans="1:10" s="87" customFormat="1" ht="18" customHeight="1" x14ac:dyDescent="0.25">
      <c r="A246" s="224"/>
      <c r="B246" s="225"/>
      <c r="F246" s="226"/>
      <c r="G246" s="226"/>
      <c r="H246" s="226"/>
      <c r="I246" s="226"/>
      <c r="J246" s="228"/>
    </row>
    <row r="247" spans="1:10" s="87" customFormat="1" ht="18" customHeight="1" x14ac:dyDescent="0.25">
      <c r="A247" s="224"/>
      <c r="B247" s="225"/>
      <c r="F247" s="226"/>
      <c r="G247" s="226"/>
      <c r="H247" s="226"/>
      <c r="I247" s="226"/>
      <c r="J247" s="227"/>
    </row>
    <row r="248" spans="1:10" s="87" customFormat="1" ht="18" customHeight="1" x14ac:dyDescent="0.25">
      <c r="A248" s="224"/>
    </row>
    <row r="249" spans="1:10" s="87" customFormat="1" ht="18" customHeight="1" x14ac:dyDescent="0.25">
      <c r="A249" s="224"/>
    </row>
    <row r="250" spans="1:10" s="87" customFormat="1" ht="18" customHeight="1" x14ac:dyDescent="0.25">
      <c r="A250" s="224"/>
    </row>
    <row r="251" spans="1:10" s="87" customFormat="1" ht="18" customHeight="1" x14ac:dyDescent="0.25">
      <c r="A251" s="224"/>
    </row>
    <row r="252" spans="1:10" s="87" customFormat="1" ht="18" customHeight="1" x14ac:dyDescent="0.25">
      <c r="A252" s="224"/>
    </row>
    <row r="253" spans="1:10" s="87" customFormat="1" ht="18" customHeight="1" x14ac:dyDescent="0.25">
      <c r="A253" s="224"/>
    </row>
    <row r="254" spans="1:10" s="87" customFormat="1" ht="18" customHeight="1" x14ac:dyDescent="0.25">
      <c r="A254" s="224"/>
    </row>
    <row r="255" spans="1:10" s="87" customFormat="1" ht="18" customHeight="1" x14ac:dyDescent="0.25">
      <c r="A255" s="224"/>
    </row>
    <row r="256" spans="1:10" s="87" customFormat="1" ht="18" customHeight="1" x14ac:dyDescent="0.25">
      <c r="A256" s="224"/>
    </row>
    <row r="257" spans="1:1" s="87" customFormat="1" ht="18" customHeight="1" x14ac:dyDescent="0.25">
      <c r="A257" s="224"/>
    </row>
    <row r="258" spans="1:1" s="87" customFormat="1" ht="18" customHeight="1" x14ac:dyDescent="0.25">
      <c r="A258" s="224"/>
    </row>
    <row r="259" spans="1:1" s="87" customFormat="1" ht="18" customHeight="1" x14ac:dyDescent="0.25">
      <c r="A259" s="224"/>
    </row>
    <row r="260" spans="1:1" s="87" customFormat="1" ht="18" customHeight="1" x14ac:dyDescent="0.25">
      <c r="A260" s="224"/>
    </row>
    <row r="261" spans="1:1" s="87" customFormat="1" ht="18" customHeight="1" x14ac:dyDescent="0.25">
      <c r="A261" s="224"/>
    </row>
    <row r="262" spans="1:1" s="87" customFormat="1" ht="18" customHeight="1" x14ac:dyDescent="0.25">
      <c r="A262" s="224"/>
    </row>
    <row r="263" spans="1:1" s="87" customFormat="1" ht="18" customHeight="1" x14ac:dyDescent="0.25">
      <c r="A263" s="224"/>
    </row>
    <row r="264" spans="1:1" s="87" customFormat="1" ht="18" customHeight="1" x14ac:dyDescent="0.25">
      <c r="A264" s="224"/>
    </row>
    <row r="265" spans="1:1" s="87" customFormat="1" ht="18" customHeight="1" x14ac:dyDescent="0.25">
      <c r="A265" s="224"/>
    </row>
    <row r="266" spans="1:1" s="87" customFormat="1" ht="18" customHeight="1" x14ac:dyDescent="0.25">
      <c r="A266" s="224"/>
    </row>
    <row r="267" spans="1:1" s="87" customFormat="1" ht="18" customHeight="1" x14ac:dyDescent="0.25">
      <c r="A267" s="224"/>
    </row>
    <row r="268" spans="1:1" s="87" customFormat="1" ht="18" customHeight="1" x14ac:dyDescent="0.25">
      <c r="A268" s="224"/>
    </row>
    <row r="269" spans="1:1" s="87" customFormat="1" ht="18" customHeight="1" x14ac:dyDescent="0.25">
      <c r="A269" s="224"/>
    </row>
    <row r="270" spans="1:1" s="87" customFormat="1" ht="18" customHeight="1" x14ac:dyDescent="0.25">
      <c r="A270" s="224"/>
    </row>
    <row r="271" spans="1:1" s="87" customFormat="1" ht="18" customHeight="1" x14ac:dyDescent="0.25">
      <c r="A271" s="224"/>
    </row>
    <row r="272" spans="1:1" s="87" customFormat="1" ht="18" customHeight="1" x14ac:dyDescent="0.25">
      <c r="A272" s="224"/>
    </row>
    <row r="273" spans="1:10" s="87" customFormat="1" ht="18" customHeight="1" x14ac:dyDescent="0.25">
      <c r="A273" s="224"/>
    </row>
    <row r="274" spans="1:10" s="87" customFormat="1" ht="18" customHeight="1" x14ac:dyDescent="0.25">
      <c r="A274" s="224"/>
    </row>
    <row r="275" spans="1:10" s="87" customFormat="1" ht="18" customHeight="1" x14ac:dyDescent="0.25">
      <c r="A275" s="224"/>
    </row>
    <row r="276" spans="1:10" s="87" customFormat="1" ht="18" customHeight="1" x14ac:dyDescent="0.25">
      <c r="A276" s="224"/>
    </row>
    <row r="277" spans="1:10" s="87" customFormat="1" ht="18" customHeight="1" x14ac:dyDescent="0.25">
      <c r="A277" s="224"/>
    </row>
    <row r="278" spans="1:10" s="87" customFormat="1" ht="18" customHeight="1" x14ac:dyDescent="0.25">
      <c r="A278" s="224"/>
    </row>
    <row r="279" spans="1:10" s="87" customFormat="1" ht="18" customHeight="1" x14ac:dyDescent="0.25">
      <c r="A279" s="224"/>
    </row>
    <row r="280" spans="1:10" s="87" customFormat="1" ht="18" customHeight="1" x14ac:dyDescent="0.25">
      <c r="A280" s="224"/>
    </row>
    <row r="281" spans="1:10" s="87" customFormat="1" ht="18" customHeight="1" x14ac:dyDescent="0.25">
      <c r="A281" s="224"/>
    </row>
    <row r="282" spans="1:10" s="87" customFormat="1" ht="18" customHeight="1" x14ac:dyDescent="0.25">
      <c r="A282" s="224"/>
    </row>
    <row r="283" spans="1:10" s="87" customFormat="1" ht="18" customHeight="1" x14ac:dyDescent="0.25">
      <c r="A283" s="224"/>
    </row>
    <row r="284" spans="1:10" s="87" customFormat="1" ht="18" customHeight="1" x14ac:dyDescent="0.25">
      <c r="A284" s="224"/>
    </row>
    <row r="285" spans="1:10" s="87" customFormat="1" ht="18" customHeight="1" x14ac:dyDescent="0.25">
      <c r="A285" s="224"/>
    </row>
    <row r="286" spans="1:10" s="87" customFormat="1" ht="18" customHeight="1" x14ac:dyDescent="0.25">
      <c r="A286" s="224"/>
    </row>
    <row r="287" spans="1:10" ht="18" customHeight="1" x14ac:dyDescent="0.25">
      <c r="B287" s="37"/>
      <c r="F287" s="37"/>
      <c r="G287" s="37"/>
      <c r="H287" s="37"/>
      <c r="I287" s="37"/>
      <c r="J287" s="37"/>
    </row>
    <row r="288" spans="1:10" ht="18" customHeight="1" x14ac:dyDescent="0.25">
      <c r="B288" s="37"/>
      <c r="F288" s="37"/>
      <c r="G288" s="37"/>
      <c r="H288" s="37"/>
      <c r="I288" s="37"/>
      <c r="J288" s="37"/>
    </row>
    <row r="289" spans="1:10" ht="18" customHeight="1" x14ac:dyDescent="0.25">
      <c r="B289" s="37"/>
      <c r="F289" s="37"/>
      <c r="G289" s="37"/>
      <c r="H289" s="37"/>
      <c r="I289" s="37"/>
      <c r="J289" s="37"/>
    </row>
    <row r="290" spans="1:10" ht="18" customHeight="1" x14ac:dyDescent="0.25">
      <c r="B290" s="37"/>
      <c r="F290" s="37"/>
      <c r="G290" s="37"/>
      <c r="H290" s="37"/>
      <c r="I290" s="37"/>
      <c r="J290" s="37"/>
    </row>
    <row r="291" spans="1:10" ht="18" customHeight="1" x14ac:dyDescent="0.25">
      <c r="B291" s="37"/>
      <c r="F291" s="37"/>
      <c r="G291" s="37"/>
      <c r="H291" s="37"/>
      <c r="I291" s="37"/>
      <c r="J291" s="37"/>
    </row>
    <row r="292" spans="1:10" ht="18" customHeight="1" x14ac:dyDescent="0.25">
      <c r="B292" s="37"/>
      <c r="F292" s="37"/>
      <c r="G292" s="37"/>
      <c r="H292" s="37"/>
      <c r="I292" s="37"/>
      <c r="J292" s="37"/>
    </row>
    <row r="293" spans="1:10" ht="18" customHeight="1" x14ac:dyDescent="0.25">
      <c r="B293" s="37"/>
      <c r="F293" s="37"/>
      <c r="G293" s="37"/>
      <c r="H293" s="37"/>
      <c r="I293" s="37"/>
      <c r="J293" s="37"/>
    </row>
    <row r="294" spans="1:10" ht="18" customHeight="1" x14ac:dyDescent="0.25">
      <c r="B294" s="37"/>
      <c r="F294" s="37"/>
      <c r="G294" s="37"/>
      <c r="H294" s="37"/>
      <c r="I294" s="37"/>
      <c r="J294" s="37"/>
    </row>
    <row r="295" spans="1:10" ht="18" customHeight="1" x14ac:dyDescent="0.25">
      <c r="B295" s="37"/>
      <c r="F295" s="37"/>
      <c r="G295" s="37"/>
      <c r="H295" s="37"/>
      <c r="I295" s="37"/>
      <c r="J295" s="37"/>
    </row>
    <row r="296" spans="1:10" ht="18" customHeight="1" x14ac:dyDescent="0.25">
      <c r="B296" s="37"/>
      <c r="F296" s="37"/>
      <c r="G296" s="37"/>
      <c r="H296" s="37"/>
      <c r="I296" s="37"/>
      <c r="J296" s="37"/>
    </row>
    <row r="297" spans="1:10" ht="18" customHeight="1" x14ac:dyDescent="0.25">
      <c r="B297" s="37"/>
      <c r="F297" s="37"/>
      <c r="G297" s="37"/>
      <c r="H297" s="37"/>
      <c r="I297" s="37"/>
      <c r="J297" s="37"/>
    </row>
    <row r="298" spans="1:10" ht="18" customHeight="1" x14ac:dyDescent="0.25">
      <c r="B298" s="37"/>
      <c r="F298" s="37"/>
      <c r="G298" s="37"/>
      <c r="H298" s="37"/>
      <c r="I298" s="37"/>
      <c r="J298" s="37"/>
    </row>
    <row r="299" spans="1:10" ht="18" customHeight="1" x14ac:dyDescent="0.25">
      <c r="A299" s="37"/>
      <c r="B299" s="37"/>
      <c r="F299" s="37"/>
      <c r="G299" s="37"/>
      <c r="H299" s="37"/>
      <c r="I299" s="37"/>
      <c r="J299" s="37"/>
    </row>
    <row r="300" spans="1:10" ht="18" customHeight="1" x14ac:dyDescent="0.25">
      <c r="A300" s="37"/>
      <c r="B300" s="37"/>
      <c r="F300" s="37"/>
      <c r="G300" s="37"/>
      <c r="H300" s="37"/>
      <c r="I300" s="37"/>
      <c r="J300" s="37"/>
    </row>
    <row r="301" spans="1:10" ht="18" customHeight="1" x14ac:dyDescent="0.25">
      <c r="A301" s="37"/>
      <c r="B301" s="37"/>
      <c r="F301" s="37"/>
      <c r="G301" s="37"/>
      <c r="H301" s="37"/>
      <c r="I301" s="37"/>
      <c r="J301" s="37"/>
    </row>
    <row r="302" spans="1:10" ht="18" customHeight="1" x14ac:dyDescent="0.25">
      <c r="A302" s="37"/>
      <c r="B302" s="37"/>
      <c r="F302" s="37"/>
      <c r="G302" s="37"/>
      <c r="H302" s="37"/>
      <c r="I302" s="37"/>
      <c r="J302" s="37"/>
    </row>
    <row r="303" spans="1:10" ht="18" customHeight="1" x14ac:dyDescent="0.25">
      <c r="A303" s="37"/>
      <c r="B303" s="37"/>
      <c r="F303" s="37"/>
      <c r="G303" s="37"/>
      <c r="H303" s="37"/>
      <c r="I303" s="37"/>
      <c r="J303" s="37"/>
    </row>
    <row r="304" spans="1:10" ht="18" customHeight="1" x14ac:dyDescent="0.25">
      <c r="A304" s="37"/>
      <c r="B304" s="37"/>
      <c r="F304" s="37"/>
      <c r="G304" s="37"/>
      <c r="H304" s="37"/>
      <c r="I304" s="37"/>
      <c r="J304" s="37"/>
    </row>
    <row r="305" s="37" customFormat="1" ht="18" customHeight="1" x14ac:dyDescent="0.25"/>
    <row r="306" s="37" customFormat="1" ht="18" customHeight="1" x14ac:dyDescent="0.25"/>
    <row r="307" s="37" customFormat="1" ht="18" customHeight="1" x14ac:dyDescent="0.25"/>
    <row r="308" s="37" customFormat="1" ht="18" customHeight="1" x14ac:dyDescent="0.25"/>
    <row r="309" s="37" customFormat="1" ht="18" customHeight="1" x14ac:dyDescent="0.25"/>
    <row r="310" s="37" customFormat="1" ht="18" customHeight="1" x14ac:dyDescent="0.25"/>
    <row r="311" s="37" customFormat="1" ht="18" customHeight="1" x14ac:dyDescent="0.25"/>
    <row r="312" s="37" customFormat="1" ht="18" customHeight="1" x14ac:dyDescent="0.25"/>
    <row r="313" s="37" customFormat="1" ht="18" customHeight="1" x14ac:dyDescent="0.25"/>
    <row r="314" s="37" customFormat="1" ht="18" customHeight="1" x14ac:dyDescent="0.25"/>
    <row r="315" s="37" customFormat="1" ht="18" customHeight="1" x14ac:dyDescent="0.25"/>
    <row r="316" s="37" customFormat="1" ht="18" customHeight="1" x14ac:dyDescent="0.25"/>
    <row r="317" s="37" customFormat="1" ht="18" customHeight="1" x14ac:dyDescent="0.25"/>
    <row r="318" s="37" customFormat="1" ht="18" customHeight="1" x14ac:dyDescent="0.25"/>
    <row r="319" s="37" customFormat="1" ht="18" customHeight="1" x14ac:dyDescent="0.25"/>
    <row r="320" s="37" customFormat="1" ht="18" customHeight="1" x14ac:dyDescent="0.25"/>
    <row r="321" s="37" customFormat="1" ht="18" customHeight="1" x14ac:dyDescent="0.25"/>
    <row r="322" s="37" customFormat="1" ht="18" customHeight="1" x14ac:dyDescent="0.25"/>
    <row r="323" s="37" customFormat="1" ht="18" customHeight="1" x14ac:dyDescent="0.25"/>
    <row r="324" s="37" customFormat="1" ht="18" customHeight="1" x14ac:dyDescent="0.25"/>
    <row r="325" s="37" customFormat="1" ht="18" customHeight="1" x14ac:dyDescent="0.25"/>
    <row r="326" s="37" customFormat="1" ht="18" customHeight="1" x14ac:dyDescent="0.25"/>
    <row r="327" s="37" customFormat="1" ht="18" customHeight="1" x14ac:dyDescent="0.25"/>
    <row r="328" s="37" customFormat="1" ht="18" customHeight="1" x14ac:dyDescent="0.25"/>
    <row r="329" s="37" customFormat="1" ht="18" customHeight="1" x14ac:dyDescent="0.25"/>
    <row r="330" s="37" customFormat="1" ht="18" customHeight="1" x14ac:dyDescent="0.25"/>
    <row r="331" s="37" customFormat="1" ht="18" customHeight="1" x14ac:dyDescent="0.25"/>
    <row r="332" s="37" customFormat="1" ht="18" customHeight="1" x14ac:dyDescent="0.25"/>
    <row r="333" s="37" customFormat="1" ht="18" customHeight="1" x14ac:dyDescent="0.25"/>
    <row r="334" s="37" customFormat="1" ht="18" customHeight="1" x14ac:dyDescent="0.25"/>
    <row r="335" s="37" customFormat="1" ht="18" customHeight="1" x14ac:dyDescent="0.25"/>
    <row r="336" s="37" customFormat="1" ht="18" customHeight="1" x14ac:dyDescent="0.25"/>
    <row r="337" s="37" customFormat="1" ht="18" customHeight="1" x14ac:dyDescent="0.25"/>
    <row r="338" s="37" customFormat="1" ht="18" customHeight="1" x14ac:dyDescent="0.25"/>
    <row r="339" s="37" customFormat="1" ht="18" customHeight="1" x14ac:dyDescent="0.25"/>
    <row r="340" s="37" customFormat="1" ht="18" customHeight="1" x14ac:dyDescent="0.25"/>
    <row r="341" s="37" customFormat="1" ht="18" customHeight="1" x14ac:dyDescent="0.25"/>
    <row r="342" s="37" customFormat="1" ht="18" customHeight="1" x14ac:dyDescent="0.25"/>
    <row r="343" s="37" customFormat="1" ht="18" customHeight="1" x14ac:dyDescent="0.25"/>
    <row r="344" s="37" customFormat="1" ht="18" customHeight="1" x14ac:dyDescent="0.25"/>
    <row r="345" s="37" customFormat="1" ht="18" customHeight="1" x14ac:dyDescent="0.25"/>
    <row r="346" s="37" customFormat="1" ht="18" customHeight="1" x14ac:dyDescent="0.25"/>
    <row r="347" s="37" customFormat="1" ht="18" customHeight="1" x14ac:dyDescent="0.25"/>
    <row r="348" s="37" customFormat="1" ht="18" customHeight="1" x14ac:dyDescent="0.25"/>
    <row r="349" s="37" customFormat="1" ht="18" customHeight="1" x14ac:dyDescent="0.25"/>
    <row r="350" s="37" customFormat="1" ht="18" customHeight="1" x14ac:dyDescent="0.25"/>
    <row r="351" s="37" customFormat="1" ht="18" customHeight="1" x14ac:dyDescent="0.25"/>
    <row r="352" s="37" customFormat="1" ht="18" customHeight="1" x14ac:dyDescent="0.25"/>
    <row r="353" s="37" customFormat="1" ht="18" customHeight="1" x14ac:dyDescent="0.25"/>
    <row r="354" s="37" customFormat="1" ht="18" customHeight="1" x14ac:dyDescent="0.25"/>
    <row r="355" s="37" customFormat="1" ht="18" customHeight="1" x14ac:dyDescent="0.25"/>
    <row r="356" s="37" customFormat="1" ht="18" customHeight="1" x14ac:dyDescent="0.25"/>
    <row r="357" s="37" customFormat="1" ht="18" customHeight="1" x14ac:dyDescent="0.25"/>
    <row r="358" s="37" customFormat="1" ht="18" customHeight="1" x14ac:dyDescent="0.25"/>
    <row r="359" s="37" customFormat="1" ht="18" customHeight="1" x14ac:dyDescent="0.25"/>
    <row r="360" s="37" customFormat="1" ht="18" customHeight="1" x14ac:dyDescent="0.25"/>
    <row r="361" s="37" customFormat="1" ht="18" customHeight="1" x14ac:dyDescent="0.25"/>
    <row r="362" s="37" customFormat="1" ht="18" customHeight="1" x14ac:dyDescent="0.25"/>
    <row r="363" s="37" customFormat="1" ht="18" customHeight="1" x14ac:dyDescent="0.25"/>
    <row r="364" s="37" customFormat="1" ht="18" customHeight="1" x14ac:dyDescent="0.25"/>
    <row r="365" s="37" customFormat="1" ht="18" customHeight="1" x14ac:dyDescent="0.25"/>
    <row r="366" s="37" customFormat="1" ht="18" customHeight="1" x14ac:dyDescent="0.25"/>
    <row r="367" s="37" customFormat="1" ht="18" customHeight="1" x14ac:dyDescent="0.25"/>
    <row r="368" s="37" customFormat="1" ht="18" customHeight="1" x14ac:dyDescent="0.25"/>
    <row r="369" s="37" customFormat="1" ht="18" customHeight="1" x14ac:dyDescent="0.25"/>
    <row r="370" s="37" customFormat="1" ht="18" customHeight="1" x14ac:dyDescent="0.25"/>
    <row r="371" s="37" customFormat="1" ht="18" customHeight="1" x14ac:dyDescent="0.25"/>
    <row r="372" s="37" customFormat="1" ht="18" customHeight="1" x14ac:dyDescent="0.25"/>
    <row r="373" s="37" customFormat="1" ht="18" customHeight="1" x14ac:dyDescent="0.25"/>
    <row r="374" s="37" customFormat="1" ht="18" customHeight="1" x14ac:dyDescent="0.25"/>
    <row r="375" s="37" customFormat="1" ht="18" customHeight="1" x14ac:dyDescent="0.25"/>
    <row r="376" s="37" customFormat="1" ht="18" customHeight="1" x14ac:dyDescent="0.25"/>
    <row r="377" s="37" customFormat="1" ht="18" customHeight="1" x14ac:dyDescent="0.25"/>
    <row r="378" s="37" customFormat="1" ht="18" customHeight="1" x14ac:dyDescent="0.25"/>
    <row r="379" s="37" customFormat="1" ht="18" customHeight="1" x14ac:dyDescent="0.25"/>
    <row r="380" s="37" customFormat="1" ht="18" customHeight="1" x14ac:dyDescent="0.25"/>
    <row r="381" s="37" customFormat="1" ht="18" customHeight="1" x14ac:dyDescent="0.25"/>
    <row r="382" s="37" customFormat="1" ht="18" customHeight="1" x14ac:dyDescent="0.25"/>
    <row r="383" s="37" customFormat="1" ht="18" customHeight="1" x14ac:dyDescent="0.25"/>
    <row r="384" s="37" customFormat="1" ht="18" customHeight="1" x14ac:dyDescent="0.25"/>
    <row r="385" s="37" customFormat="1" ht="18" customHeight="1" x14ac:dyDescent="0.25"/>
    <row r="386" s="37" customFormat="1" ht="18" customHeight="1" x14ac:dyDescent="0.25"/>
    <row r="387" s="37" customFormat="1" ht="18" customHeight="1" x14ac:dyDescent="0.25"/>
    <row r="388" s="37" customFormat="1" ht="18" customHeight="1" x14ac:dyDescent="0.25"/>
    <row r="389" s="37" customFormat="1" ht="18" customHeight="1" x14ac:dyDescent="0.25"/>
    <row r="390" s="37" customFormat="1" ht="18" customHeight="1" x14ac:dyDescent="0.25"/>
    <row r="391" s="37" customFormat="1" ht="18" customHeight="1" x14ac:dyDescent="0.25"/>
    <row r="392" s="37" customFormat="1" ht="18" customHeight="1" x14ac:dyDescent="0.25"/>
    <row r="393" s="37" customFormat="1" ht="18" customHeight="1" x14ac:dyDescent="0.25"/>
    <row r="394" s="37" customFormat="1" ht="18" customHeight="1" x14ac:dyDescent="0.25"/>
    <row r="395" s="37" customFormat="1" ht="18" customHeight="1" x14ac:dyDescent="0.25"/>
    <row r="396" s="37" customFormat="1" ht="18" customHeight="1" x14ac:dyDescent="0.25"/>
    <row r="397" s="37" customFormat="1" ht="18" customHeight="1" x14ac:dyDescent="0.25"/>
    <row r="398" s="37" customFormat="1" ht="18" customHeight="1" x14ac:dyDescent="0.25"/>
    <row r="399" s="37" customFormat="1" ht="18" customHeight="1" x14ac:dyDescent="0.25"/>
    <row r="400" s="37" customFormat="1" ht="18" customHeight="1" x14ac:dyDescent="0.25"/>
    <row r="401" s="37" customFormat="1" ht="18" customHeight="1" x14ac:dyDescent="0.25"/>
    <row r="402" s="37" customFormat="1" ht="18" customHeight="1" x14ac:dyDescent="0.25"/>
    <row r="403" s="37" customFormat="1" ht="18" customHeight="1" x14ac:dyDescent="0.25"/>
    <row r="404" s="37" customFormat="1" ht="18" customHeight="1" x14ac:dyDescent="0.25"/>
    <row r="405" s="37" customFormat="1" ht="18" customHeight="1" x14ac:dyDescent="0.25"/>
    <row r="406" s="37" customFormat="1" ht="18" customHeight="1" x14ac:dyDescent="0.25"/>
    <row r="407" s="37" customFormat="1" ht="18" customHeight="1" x14ac:dyDescent="0.25"/>
    <row r="408" s="37" customFormat="1" ht="18" customHeight="1" x14ac:dyDescent="0.25"/>
    <row r="409" s="37" customFormat="1" ht="18" customHeight="1" x14ac:dyDescent="0.25"/>
    <row r="410" s="37" customFormat="1" ht="18" customHeight="1" x14ac:dyDescent="0.25"/>
    <row r="411" s="37" customFormat="1" ht="18" customHeight="1" x14ac:dyDescent="0.25"/>
    <row r="412" s="37" customFormat="1" ht="18" customHeight="1" x14ac:dyDescent="0.25"/>
    <row r="413" s="37" customFormat="1" ht="18" customHeight="1" x14ac:dyDescent="0.25"/>
    <row r="414" s="37" customFormat="1" ht="18" customHeight="1" x14ac:dyDescent="0.25"/>
    <row r="415" s="37" customFormat="1" ht="18" customHeight="1" x14ac:dyDescent="0.25"/>
    <row r="416" s="37" customFormat="1" ht="18" customHeight="1" x14ac:dyDescent="0.25"/>
    <row r="417" s="37" customFormat="1" ht="18" customHeight="1" x14ac:dyDescent="0.25"/>
    <row r="418" s="37" customFormat="1" ht="18" customHeight="1" x14ac:dyDescent="0.25"/>
    <row r="419" s="37" customFormat="1" ht="18" customHeight="1" x14ac:dyDescent="0.25"/>
    <row r="420" s="37" customFormat="1" ht="18" customHeight="1" x14ac:dyDescent="0.25"/>
    <row r="421" s="37" customFormat="1" ht="18" customHeight="1" x14ac:dyDescent="0.25"/>
    <row r="422" s="37" customFormat="1" ht="18" customHeight="1" x14ac:dyDescent="0.25"/>
    <row r="423" s="37" customFormat="1" ht="18" customHeight="1" x14ac:dyDescent="0.25"/>
    <row r="424" s="37" customFormat="1" ht="18" customHeight="1" x14ac:dyDescent="0.25"/>
    <row r="425" s="37" customFormat="1" ht="18" customHeight="1" x14ac:dyDescent="0.25"/>
    <row r="426" s="37" customFormat="1" ht="18" customHeight="1" x14ac:dyDescent="0.25"/>
    <row r="427" s="37" customFormat="1" ht="18" customHeight="1" x14ac:dyDescent="0.25"/>
    <row r="428" s="37" customFormat="1" ht="18" customHeight="1" x14ac:dyDescent="0.25"/>
    <row r="429" s="37" customFormat="1" ht="18" customHeight="1" x14ac:dyDescent="0.25"/>
    <row r="430" s="37" customFormat="1" ht="18" customHeight="1" x14ac:dyDescent="0.25"/>
    <row r="431" s="37" customFormat="1" ht="18" customHeight="1" x14ac:dyDescent="0.25"/>
    <row r="432" s="37" customFormat="1" ht="18" customHeight="1" x14ac:dyDescent="0.25"/>
    <row r="433" s="37" customFormat="1" ht="18" customHeight="1" x14ac:dyDescent="0.25"/>
    <row r="434" s="37" customFormat="1" ht="18" customHeight="1" x14ac:dyDescent="0.25"/>
    <row r="435" s="37" customFormat="1" ht="18" customHeight="1" x14ac:dyDescent="0.25"/>
    <row r="436" s="37" customFormat="1" ht="18" customHeight="1" x14ac:dyDescent="0.25"/>
    <row r="437" s="37" customFormat="1" ht="18" customHeight="1" x14ac:dyDescent="0.25"/>
    <row r="438" s="37" customFormat="1" ht="18" customHeight="1" x14ac:dyDescent="0.25"/>
    <row r="439" s="37" customFormat="1" ht="18" customHeight="1" x14ac:dyDescent="0.25"/>
    <row r="440" s="37" customFormat="1" ht="18" customHeight="1" x14ac:dyDescent="0.25"/>
    <row r="441" s="37" customFormat="1" ht="18" customHeight="1" x14ac:dyDescent="0.25"/>
    <row r="442" s="37" customFormat="1" ht="18" customHeight="1" x14ac:dyDescent="0.25"/>
    <row r="443" s="37" customFormat="1" ht="18" customHeight="1" x14ac:dyDescent="0.25"/>
    <row r="444" s="37" customFormat="1" ht="18" customHeight="1" x14ac:dyDescent="0.25"/>
    <row r="445" s="37" customFormat="1" ht="18" customHeight="1" x14ac:dyDescent="0.25"/>
    <row r="446" s="37" customFormat="1" ht="18" customHeight="1" x14ac:dyDescent="0.25"/>
    <row r="447" s="37" customFormat="1" ht="18" customHeight="1" x14ac:dyDescent="0.25"/>
    <row r="448" s="37" customFormat="1" ht="18" customHeight="1" x14ac:dyDescent="0.25"/>
    <row r="449" s="37" customFormat="1" ht="18" customHeight="1" x14ac:dyDescent="0.25"/>
    <row r="450" s="37" customFormat="1" ht="18" customHeight="1" x14ac:dyDescent="0.25"/>
    <row r="451" s="37" customFormat="1" ht="18" customHeight="1" x14ac:dyDescent="0.25"/>
    <row r="452" s="37" customFormat="1" ht="18" customHeight="1" x14ac:dyDescent="0.25"/>
    <row r="453" s="37" customFormat="1" ht="18" customHeight="1" x14ac:dyDescent="0.25"/>
    <row r="454" s="37" customFormat="1" ht="18" customHeight="1" x14ac:dyDescent="0.25"/>
    <row r="455" s="37" customFormat="1" ht="18" customHeight="1" x14ac:dyDescent="0.25"/>
    <row r="456" s="37" customFormat="1" ht="18" customHeight="1" x14ac:dyDescent="0.25"/>
    <row r="457" s="37" customFormat="1" ht="18" customHeight="1" x14ac:dyDescent="0.25"/>
    <row r="458" s="37" customFormat="1" ht="18" customHeight="1" x14ac:dyDescent="0.25"/>
    <row r="459" s="37" customFormat="1" ht="18" customHeight="1" x14ac:dyDescent="0.25"/>
    <row r="460" s="37" customFormat="1" ht="18" customHeight="1" x14ac:dyDescent="0.25"/>
    <row r="461" s="37" customFormat="1" ht="18" customHeight="1" x14ac:dyDescent="0.25"/>
    <row r="462" s="37" customFormat="1" ht="18" customHeight="1" x14ac:dyDescent="0.25"/>
    <row r="463" s="37" customFormat="1" ht="18" customHeight="1" x14ac:dyDescent="0.25"/>
    <row r="464" s="37" customFormat="1" ht="18" customHeight="1" x14ac:dyDescent="0.25"/>
    <row r="465" s="37" customFormat="1" ht="18" customHeight="1" x14ac:dyDescent="0.25"/>
    <row r="466" s="37" customFormat="1" ht="18" customHeight="1" x14ac:dyDescent="0.25"/>
    <row r="467" s="37" customFormat="1" ht="18" customHeight="1" x14ac:dyDescent="0.25"/>
    <row r="468" s="37" customFormat="1" ht="18" customHeight="1" x14ac:dyDescent="0.25"/>
    <row r="469" s="37" customFormat="1" ht="18" customHeight="1" x14ac:dyDescent="0.25"/>
    <row r="470" s="37" customFormat="1" ht="18" customHeight="1" x14ac:dyDescent="0.25"/>
    <row r="471" s="37" customFormat="1" ht="18" customHeight="1" x14ac:dyDescent="0.25"/>
    <row r="472" s="37" customFormat="1" ht="18" customHeight="1" x14ac:dyDescent="0.25"/>
    <row r="473" s="37" customFormat="1" ht="18" customHeight="1" x14ac:dyDescent="0.25"/>
    <row r="474" s="37" customFormat="1" ht="18" customHeight="1" x14ac:dyDescent="0.25"/>
    <row r="475" s="37" customFormat="1" ht="18" customHeight="1" x14ac:dyDescent="0.25"/>
    <row r="476" s="37" customFormat="1" ht="18" customHeight="1" x14ac:dyDescent="0.25"/>
    <row r="477" s="37" customFormat="1" ht="18" customHeight="1" x14ac:dyDescent="0.25"/>
    <row r="478" s="37" customFormat="1" ht="18" customHeight="1" x14ac:dyDescent="0.25"/>
    <row r="479" s="37" customFormat="1" ht="18" customHeight="1" x14ac:dyDescent="0.25"/>
    <row r="480" s="37" customFormat="1" ht="18" customHeight="1" x14ac:dyDescent="0.25"/>
    <row r="481" s="37" customFormat="1" ht="18" customHeight="1" x14ac:dyDescent="0.25"/>
    <row r="482" s="37" customFormat="1" ht="18" customHeight="1" x14ac:dyDescent="0.25"/>
    <row r="483" s="37" customFormat="1" ht="18" customHeight="1" x14ac:dyDescent="0.25"/>
    <row r="484" s="37" customFormat="1" ht="18" customHeight="1" x14ac:dyDescent="0.25"/>
    <row r="485" s="37" customFormat="1" ht="18" customHeight="1" x14ac:dyDescent="0.25"/>
    <row r="486" s="37" customFormat="1" ht="18" customHeight="1" x14ac:dyDescent="0.25"/>
    <row r="487" s="37" customFormat="1" ht="18" customHeight="1" x14ac:dyDescent="0.25"/>
    <row r="488" s="37" customFormat="1" ht="18" customHeight="1" x14ac:dyDescent="0.25"/>
    <row r="489" s="37" customFormat="1" ht="18" customHeight="1" x14ac:dyDescent="0.25"/>
    <row r="490" s="37" customFormat="1" ht="18" customHeight="1" x14ac:dyDescent="0.25"/>
    <row r="491" s="37" customFormat="1" ht="18" customHeight="1" x14ac:dyDescent="0.25"/>
    <row r="492" s="37" customFormat="1" ht="18" customHeight="1" x14ac:dyDescent="0.25"/>
    <row r="493" s="37" customFormat="1" ht="18" customHeight="1" x14ac:dyDescent="0.25"/>
    <row r="494" s="37" customFormat="1" ht="18" customHeight="1" x14ac:dyDescent="0.25"/>
    <row r="495" s="37" customFormat="1" ht="18" customHeight="1" x14ac:dyDescent="0.25"/>
    <row r="496" s="37" customFormat="1" ht="18" customHeight="1" x14ac:dyDescent="0.25"/>
    <row r="497" s="37" customFormat="1" ht="18" customHeight="1" x14ac:dyDescent="0.25"/>
    <row r="498" s="37" customFormat="1" ht="18" customHeight="1" x14ac:dyDescent="0.25"/>
    <row r="499" s="37" customFormat="1" ht="18" customHeight="1" x14ac:dyDescent="0.25"/>
    <row r="500" s="37" customFormat="1" ht="18" customHeight="1" x14ac:dyDescent="0.25"/>
    <row r="501" s="37" customFormat="1" ht="18" customHeight="1" x14ac:dyDescent="0.25"/>
    <row r="502" s="37" customFormat="1" ht="18" customHeight="1" x14ac:dyDescent="0.25"/>
    <row r="503" s="37" customFormat="1" ht="18" customHeight="1" x14ac:dyDescent="0.25"/>
    <row r="504" s="37" customFormat="1" ht="18" customHeight="1" x14ac:dyDescent="0.25"/>
    <row r="505" s="37" customFormat="1" ht="18" customHeight="1" x14ac:dyDescent="0.25"/>
    <row r="506" s="37" customFormat="1" ht="18" customHeight="1" x14ac:dyDescent="0.25"/>
    <row r="507" s="37" customFormat="1" ht="18" customHeight="1" x14ac:dyDescent="0.25"/>
    <row r="508" s="37" customFormat="1" ht="18" customHeight="1" x14ac:dyDescent="0.25"/>
    <row r="509" s="37" customFormat="1" ht="18" customHeight="1" x14ac:dyDescent="0.25"/>
    <row r="510" s="37" customFormat="1" ht="18" customHeight="1" x14ac:dyDescent="0.25"/>
    <row r="511" s="37" customFormat="1" ht="18" customHeight="1" x14ac:dyDescent="0.25"/>
    <row r="512" s="37" customFormat="1" ht="18" customHeight="1" x14ac:dyDescent="0.25"/>
    <row r="513" s="37" customFormat="1" ht="18" customHeight="1" x14ac:dyDescent="0.25"/>
    <row r="514" s="37" customFormat="1" ht="18" customHeight="1" x14ac:dyDescent="0.25"/>
    <row r="515" s="37" customFormat="1" ht="18" customHeight="1" x14ac:dyDescent="0.25"/>
    <row r="516" s="37" customFormat="1" ht="18" customHeight="1" x14ac:dyDescent="0.25"/>
    <row r="517" s="37" customFormat="1" ht="18" customHeight="1" x14ac:dyDescent="0.25"/>
    <row r="518" s="37" customFormat="1" ht="18" customHeight="1" x14ac:dyDescent="0.25"/>
    <row r="519" s="37" customFormat="1" ht="18" customHeight="1" x14ac:dyDescent="0.25"/>
    <row r="520" s="37" customFormat="1" ht="18" customHeight="1" x14ac:dyDescent="0.25"/>
    <row r="521" s="37" customFormat="1" ht="18" customHeight="1" x14ac:dyDescent="0.25"/>
    <row r="522" s="37" customFormat="1" ht="18" customHeight="1" x14ac:dyDescent="0.25"/>
    <row r="523" s="37" customFormat="1" ht="18" customHeight="1" x14ac:dyDescent="0.25"/>
    <row r="524" s="37" customFormat="1" ht="18" customHeight="1" x14ac:dyDescent="0.25"/>
    <row r="525" s="37" customFormat="1" ht="18" customHeight="1" x14ac:dyDescent="0.25"/>
    <row r="526" s="37" customFormat="1" ht="18" customHeight="1" x14ac:dyDescent="0.25"/>
    <row r="527" s="37" customFormat="1" ht="18" customHeight="1" x14ac:dyDescent="0.25"/>
    <row r="528" s="37" customFormat="1" ht="18" customHeight="1" x14ac:dyDescent="0.25"/>
    <row r="529" s="37" customFormat="1" ht="18" customHeight="1" x14ac:dyDescent="0.25"/>
    <row r="530" s="37" customFormat="1" ht="18" customHeight="1" x14ac:dyDescent="0.25"/>
    <row r="531" s="37" customFormat="1" ht="18" customHeight="1" x14ac:dyDescent="0.25"/>
    <row r="532" s="37" customFormat="1" ht="18" customHeight="1" x14ac:dyDescent="0.25"/>
    <row r="533" s="37" customFormat="1" ht="18" customHeight="1" x14ac:dyDescent="0.25"/>
    <row r="534" s="37" customFormat="1" ht="18" customHeight="1" x14ac:dyDescent="0.25"/>
    <row r="535" s="37" customFormat="1" ht="18" customHeight="1" x14ac:dyDescent="0.25"/>
    <row r="536" s="37" customFormat="1" ht="18" customHeight="1" x14ac:dyDescent="0.25"/>
    <row r="537" s="37" customFormat="1" ht="18" customHeight="1" x14ac:dyDescent="0.25"/>
    <row r="538" s="37" customFormat="1" ht="18" customHeight="1" x14ac:dyDescent="0.25"/>
    <row r="539" s="37" customFormat="1" ht="18" customHeight="1" x14ac:dyDescent="0.25"/>
    <row r="540" s="37" customFormat="1" ht="18" customHeight="1" x14ac:dyDescent="0.25"/>
    <row r="541" s="37" customFormat="1" ht="18" customHeight="1" x14ac:dyDescent="0.25"/>
    <row r="542" s="37" customFormat="1" ht="18" customHeight="1" x14ac:dyDescent="0.25"/>
    <row r="543" s="37" customFormat="1" ht="18" customHeight="1" x14ac:dyDescent="0.25"/>
    <row r="544" s="37" customFormat="1" ht="18" customHeight="1" x14ac:dyDescent="0.25"/>
    <row r="545" s="37" customFormat="1" ht="18" customHeight="1" x14ac:dyDescent="0.25"/>
    <row r="546" s="37" customFormat="1" ht="18" customHeight="1" x14ac:dyDescent="0.25"/>
    <row r="547" s="37" customFormat="1" ht="18" customHeight="1" x14ac:dyDescent="0.25"/>
    <row r="548" s="37" customFormat="1" ht="18" customHeight="1" x14ac:dyDescent="0.25"/>
    <row r="549" s="37" customFormat="1" ht="18" customHeight="1" x14ac:dyDescent="0.25"/>
    <row r="550" s="37" customFormat="1" ht="18" customHeight="1" x14ac:dyDescent="0.25"/>
    <row r="551" s="37" customFormat="1" ht="18" customHeight="1" x14ac:dyDescent="0.25"/>
    <row r="552" s="37" customFormat="1" ht="18" customHeight="1" x14ac:dyDescent="0.25"/>
    <row r="553" s="37" customFormat="1" ht="18" customHeight="1" x14ac:dyDescent="0.25"/>
    <row r="554" s="37" customFormat="1" ht="18" customHeight="1" x14ac:dyDescent="0.25"/>
    <row r="555" s="37" customFormat="1" ht="18" customHeight="1" x14ac:dyDescent="0.25"/>
    <row r="556" s="37" customFormat="1" ht="18" customHeight="1" x14ac:dyDescent="0.25"/>
    <row r="557" s="37" customFormat="1" ht="18" customHeight="1" x14ac:dyDescent="0.25"/>
    <row r="558" s="37" customFormat="1" ht="18" customHeight="1" x14ac:dyDescent="0.25"/>
    <row r="559" s="37" customFormat="1" ht="18" customHeight="1" x14ac:dyDescent="0.25"/>
    <row r="560" s="37" customFormat="1" ht="18" customHeight="1" x14ac:dyDescent="0.25"/>
    <row r="561" s="37" customFormat="1" ht="18" customHeight="1" x14ac:dyDescent="0.25"/>
    <row r="562" s="37" customFormat="1" ht="18" customHeight="1" x14ac:dyDescent="0.25"/>
    <row r="563" s="37" customFormat="1" ht="18" customHeight="1" x14ac:dyDescent="0.25"/>
    <row r="564" s="37" customFormat="1" ht="18" customHeight="1" x14ac:dyDescent="0.25"/>
    <row r="565" s="37" customFormat="1" ht="18" customHeight="1" x14ac:dyDescent="0.25"/>
    <row r="566" s="37" customFormat="1" ht="18" customHeight="1" x14ac:dyDescent="0.25"/>
    <row r="567" s="37" customFormat="1" ht="18" customHeight="1" x14ac:dyDescent="0.25"/>
    <row r="568" s="37" customFormat="1" ht="18" customHeight="1" x14ac:dyDescent="0.25"/>
    <row r="569" s="37" customFormat="1" ht="18" customHeight="1" x14ac:dyDescent="0.25"/>
    <row r="570" s="37" customFormat="1" ht="18" customHeight="1" x14ac:dyDescent="0.25"/>
    <row r="571" s="37" customFormat="1" ht="18" customHeight="1" x14ac:dyDescent="0.25"/>
    <row r="572" s="37" customFormat="1" ht="18" customHeight="1" x14ac:dyDescent="0.25"/>
    <row r="573" s="37" customFormat="1" ht="18" customHeight="1" x14ac:dyDescent="0.25"/>
    <row r="574" s="37" customFormat="1" ht="18" customHeight="1" x14ac:dyDescent="0.25"/>
    <row r="575" s="37" customFormat="1" ht="18" customHeight="1" x14ac:dyDescent="0.25"/>
    <row r="576" s="37" customFormat="1" ht="18" customHeight="1" x14ac:dyDescent="0.25"/>
    <row r="577" s="37" customFormat="1" ht="18" customHeight="1" x14ac:dyDescent="0.25"/>
    <row r="578" s="37" customFormat="1" ht="18" customHeight="1" x14ac:dyDescent="0.25"/>
    <row r="579" s="37" customFormat="1" ht="18" customHeight="1" x14ac:dyDescent="0.25"/>
    <row r="580" s="37" customFormat="1" ht="18" customHeight="1" x14ac:dyDescent="0.25"/>
    <row r="581" s="37" customFormat="1" ht="18" customHeight="1" x14ac:dyDescent="0.25"/>
    <row r="582" s="37" customFormat="1" ht="18" customHeight="1" x14ac:dyDescent="0.25"/>
    <row r="583" s="37" customFormat="1" ht="18" customHeight="1" x14ac:dyDescent="0.25"/>
    <row r="584" s="37" customFormat="1" ht="18" customHeight="1" x14ac:dyDescent="0.25"/>
    <row r="585" s="37" customFormat="1" ht="18" customHeight="1" x14ac:dyDescent="0.25"/>
    <row r="586" s="37" customFormat="1" ht="18" customHeight="1" x14ac:dyDescent="0.25"/>
    <row r="587" s="37" customFormat="1" ht="18" customHeight="1" x14ac:dyDescent="0.25"/>
    <row r="588" s="37" customFormat="1" ht="18" customHeight="1" x14ac:dyDescent="0.25"/>
    <row r="589" s="37" customFormat="1" ht="18" customHeight="1" x14ac:dyDescent="0.25"/>
    <row r="590" s="37" customFormat="1" ht="18" customHeight="1" x14ac:dyDescent="0.25"/>
    <row r="591" s="37" customFormat="1" ht="18" customHeight="1" x14ac:dyDescent="0.25"/>
    <row r="592" s="37" customFormat="1" ht="18" customHeight="1" x14ac:dyDescent="0.25"/>
    <row r="593" s="37" customFormat="1" ht="18" customHeight="1" x14ac:dyDescent="0.25"/>
    <row r="594" s="37" customFormat="1" ht="18" customHeight="1" x14ac:dyDescent="0.25"/>
    <row r="595" s="37" customFormat="1" ht="18" customHeight="1" x14ac:dyDescent="0.25"/>
    <row r="596" s="37" customFormat="1" ht="18" customHeight="1" x14ac:dyDescent="0.25"/>
    <row r="597" s="37" customFormat="1" ht="18" customHeight="1" x14ac:dyDescent="0.25"/>
    <row r="598" s="37" customFormat="1" ht="18" customHeight="1" x14ac:dyDescent="0.25"/>
    <row r="599" s="37" customFormat="1" ht="18" customHeight="1" x14ac:dyDescent="0.25"/>
    <row r="600" s="37" customFormat="1" ht="18" customHeight="1" x14ac:dyDescent="0.25"/>
    <row r="601" s="37" customFormat="1" ht="18" customHeight="1" x14ac:dyDescent="0.25"/>
    <row r="602" s="37" customFormat="1" ht="18" customHeight="1" x14ac:dyDescent="0.25"/>
    <row r="603" s="37" customFormat="1" ht="18" customHeight="1" x14ac:dyDescent="0.25"/>
    <row r="604" s="37" customFormat="1" ht="18" customHeight="1" x14ac:dyDescent="0.25"/>
    <row r="605" s="37" customFormat="1" ht="18" customHeight="1" x14ac:dyDescent="0.25"/>
    <row r="606" s="37" customFormat="1" ht="18" customHeight="1" x14ac:dyDescent="0.25"/>
    <row r="607" s="37" customFormat="1" ht="18" customHeight="1" x14ac:dyDescent="0.25"/>
    <row r="608" s="37" customFormat="1" ht="18" customHeight="1" x14ac:dyDescent="0.25"/>
    <row r="609" s="37" customFormat="1" ht="18" customHeight="1" x14ac:dyDescent="0.25"/>
    <row r="610" s="37" customFormat="1" ht="18" customHeight="1" x14ac:dyDescent="0.25"/>
    <row r="611" s="37" customFormat="1" ht="18" customHeight="1" x14ac:dyDescent="0.25"/>
    <row r="612" s="37" customFormat="1" ht="18" customHeight="1" x14ac:dyDescent="0.25"/>
    <row r="613" s="37" customFormat="1" ht="18" customHeight="1" x14ac:dyDescent="0.25"/>
    <row r="614" s="37" customFormat="1" ht="18" customHeight="1" x14ac:dyDescent="0.25"/>
    <row r="615" s="37" customFormat="1" ht="18" customHeight="1" x14ac:dyDescent="0.25"/>
    <row r="616" s="37" customFormat="1" ht="18" customHeight="1" x14ac:dyDescent="0.25"/>
    <row r="617" s="37" customFormat="1" ht="18" customHeight="1" x14ac:dyDescent="0.25"/>
    <row r="618" s="37" customFormat="1" ht="18" customHeight="1" x14ac:dyDescent="0.25"/>
    <row r="619" s="37" customFormat="1" ht="18" customHeight="1" x14ac:dyDescent="0.25"/>
    <row r="620" s="37" customFormat="1" ht="18" customHeight="1" x14ac:dyDescent="0.25"/>
    <row r="621" s="37" customFormat="1" ht="18" customHeight="1" x14ac:dyDescent="0.25"/>
    <row r="622" s="37" customFormat="1" ht="18" customHeight="1" x14ac:dyDescent="0.25"/>
    <row r="623" s="37" customFormat="1" ht="18" customHeight="1" x14ac:dyDescent="0.25"/>
    <row r="624" s="37" customFormat="1" ht="18" customHeight="1" x14ac:dyDescent="0.25"/>
    <row r="625" s="37" customFormat="1" ht="18" customHeight="1" x14ac:dyDescent="0.25"/>
    <row r="626" s="37" customFormat="1" ht="18" customHeight="1" x14ac:dyDescent="0.25"/>
    <row r="627" s="37" customFormat="1" ht="18" customHeight="1" x14ac:dyDescent="0.25"/>
    <row r="628" s="37" customFormat="1" ht="18" customHeight="1" x14ac:dyDescent="0.25"/>
    <row r="629" s="37" customFormat="1" ht="18" customHeight="1" x14ac:dyDescent="0.25"/>
    <row r="630" s="37" customFormat="1" ht="18" customHeight="1" x14ac:dyDescent="0.25"/>
    <row r="631" s="37" customFormat="1" ht="18" customHeight="1" x14ac:dyDescent="0.25"/>
    <row r="632" s="37" customFormat="1" ht="18" customHeight="1" x14ac:dyDescent="0.25"/>
    <row r="633" s="37" customFormat="1" ht="18" customHeight="1" x14ac:dyDescent="0.25"/>
    <row r="634" s="37" customFormat="1" ht="18" customHeight="1" x14ac:dyDescent="0.25"/>
    <row r="635" s="37" customFormat="1" ht="18" customHeight="1" x14ac:dyDescent="0.25"/>
    <row r="636" s="37" customFormat="1" ht="18" customHeight="1" x14ac:dyDescent="0.25"/>
    <row r="637" s="37" customFormat="1" ht="18" customHeight="1" x14ac:dyDescent="0.25"/>
    <row r="638" s="37" customFormat="1" ht="18" customHeight="1" x14ac:dyDescent="0.25"/>
    <row r="639" s="37" customFormat="1" ht="18" customHeight="1" x14ac:dyDescent="0.25"/>
    <row r="640" s="37" customFormat="1" ht="18" customHeight="1" x14ac:dyDescent="0.25"/>
    <row r="641" s="37" customFormat="1" ht="18" customHeight="1" x14ac:dyDescent="0.25"/>
    <row r="642" s="37" customFormat="1" ht="18" customHeight="1" x14ac:dyDescent="0.25"/>
    <row r="643" s="37" customFormat="1" ht="18" customHeight="1" x14ac:dyDescent="0.25"/>
    <row r="644" s="37" customFormat="1" ht="18" customHeight="1" x14ac:dyDescent="0.25"/>
    <row r="645" s="37" customFormat="1" ht="18" customHeight="1" x14ac:dyDescent="0.25"/>
    <row r="646" s="37" customFormat="1" ht="18" customHeight="1" x14ac:dyDescent="0.25"/>
    <row r="647" s="37" customFormat="1" ht="18" customHeight="1" x14ac:dyDescent="0.25"/>
    <row r="648" s="37" customFormat="1" ht="18" customHeight="1" x14ac:dyDescent="0.25"/>
    <row r="649" s="37" customFormat="1" ht="18" customHeight="1" x14ac:dyDescent="0.25"/>
    <row r="650" s="37" customFormat="1" ht="18" customHeight="1" x14ac:dyDescent="0.25"/>
    <row r="651" s="37" customFormat="1" ht="18" customHeight="1" x14ac:dyDescent="0.25"/>
    <row r="652" s="37" customFormat="1" ht="18" customHeight="1" x14ac:dyDescent="0.25"/>
    <row r="653" s="37" customFormat="1" ht="18" customHeight="1" x14ac:dyDescent="0.25"/>
    <row r="654" s="37" customFormat="1" ht="18" customHeight="1" x14ac:dyDescent="0.25"/>
    <row r="655" s="37" customFormat="1" ht="18" customHeight="1" x14ac:dyDescent="0.25"/>
    <row r="656" s="37" customFormat="1" ht="18" customHeight="1" x14ac:dyDescent="0.25"/>
    <row r="657" s="37" customFormat="1" ht="18" customHeight="1" x14ac:dyDescent="0.25"/>
    <row r="658" s="37" customFormat="1" ht="18" customHeight="1" x14ac:dyDescent="0.25"/>
    <row r="659" s="37" customFormat="1" ht="18" customHeight="1" x14ac:dyDescent="0.25"/>
    <row r="660" s="37" customFormat="1" ht="18" customHeight="1" x14ac:dyDescent="0.25"/>
    <row r="661" s="37" customFormat="1" ht="18" customHeight="1" x14ac:dyDescent="0.25"/>
    <row r="662" s="37" customFormat="1" ht="18" customHeight="1" x14ac:dyDescent="0.25"/>
    <row r="663" s="37" customFormat="1" ht="18" customHeight="1" x14ac:dyDescent="0.25"/>
    <row r="664" s="37" customFormat="1" ht="18" customHeight="1" x14ac:dyDescent="0.25"/>
    <row r="665" s="37" customFormat="1" ht="18" customHeight="1" x14ac:dyDescent="0.25"/>
    <row r="666" s="37" customFormat="1" ht="18" customHeight="1" x14ac:dyDescent="0.25"/>
    <row r="667" s="37" customFormat="1" ht="18" customHeight="1" x14ac:dyDescent="0.25"/>
    <row r="668" s="37" customFormat="1" ht="18" customHeight="1" x14ac:dyDescent="0.25"/>
    <row r="669" s="37" customFormat="1" ht="18" customHeight="1" x14ac:dyDescent="0.25"/>
    <row r="670" s="37" customFormat="1" ht="18" customHeight="1" x14ac:dyDescent="0.25"/>
    <row r="671" s="37" customFormat="1" ht="18" customHeight="1" x14ac:dyDescent="0.25"/>
    <row r="672" s="37" customFormat="1" ht="18" customHeight="1" x14ac:dyDescent="0.25"/>
    <row r="673" s="37" customFormat="1" ht="18" customHeight="1" x14ac:dyDescent="0.25"/>
    <row r="674" s="37" customFormat="1" ht="18" customHeight="1" x14ac:dyDescent="0.25"/>
    <row r="675" s="37" customFormat="1" ht="18" customHeight="1" x14ac:dyDescent="0.25"/>
    <row r="676" s="37" customFormat="1" ht="18" customHeight="1" x14ac:dyDescent="0.25"/>
    <row r="677" s="37" customFormat="1" ht="18" customHeight="1" x14ac:dyDescent="0.25"/>
    <row r="678" s="37" customFormat="1" ht="18" customHeight="1" x14ac:dyDescent="0.25"/>
    <row r="679" s="37" customFormat="1" ht="18" customHeight="1" x14ac:dyDescent="0.25"/>
    <row r="680" s="37" customFormat="1" ht="18" customHeight="1" x14ac:dyDescent="0.25"/>
    <row r="681" s="37" customFormat="1" ht="18" customHeight="1" x14ac:dyDescent="0.25"/>
    <row r="682" s="37" customFormat="1" ht="18" customHeight="1" x14ac:dyDescent="0.25"/>
    <row r="683" s="37" customFormat="1" ht="18" customHeight="1" x14ac:dyDescent="0.25"/>
    <row r="684" s="37" customFormat="1" ht="18" customHeight="1" x14ac:dyDescent="0.25"/>
    <row r="685" s="37" customFormat="1" ht="18" customHeight="1" x14ac:dyDescent="0.25"/>
    <row r="686" s="37" customFormat="1" ht="18" customHeight="1" x14ac:dyDescent="0.25"/>
    <row r="687" s="37" customFormat="1" ht="18" customHeight="1" x14ac:dyDescent="0.25"/>
    <row r="688" s="37" customFormat="1" ht="18" customHeight="1" x14ac:dyDescent="0.25"/>
    <row r="689" s="37" customFormat="1" ht="18" customHeight="1" x14ac:dyDescent="0.25"/>
    <row r="690" s="37" customFormat="1" ht="18" customHeight="1" x14ac:dyDescent="0.25"/>
    <row r="691" s="37" customFormat="1" ht="18" customHeight="1" x14ac:dyDescent="0.25"/>
    <row r="692" s="37" customFormat="1" ht="18" customHeight="1" x14ac:dyDescent="0.25"/>
    <row r="693" s="37" customFormat="1" ht="18" customHeight="1" x14ac:dyDescent="0.25"/>
    <row r="694" s="37" customFormat="1" ht="18" customHeight="1" x14ac:dyDescent="0.25"/>
    <row r="695" s="37" customFormat="1" ht="18" customHeight="1" x14ac:dyDescent="0.25"/>
    <row r="696" s="37" customFormat="1" ht="18" customHeight="1" x14ac:dyDescent="0.25"/>
    <row r="697" s="37" customFormat="1" ht="18" customHeight="1" x14ac:dyDescent="0.25"/>
    <row r="698" s="37" customFormat="1" ht="18" customHeight="1" x14ac:dyDescent="0.25"/>
    <row r="699" s="37" customFormat="1" ht="18" customHeight="1" x14ac:dyDescent="0.25"/>
    <row r="700" s="37" customFormat="1" ht="18" customHeight="1" x14ac:dyDescent="0.25"/>
    <row r="701" s="37" customFormat="1" ht="18" customHeight="1" x14ac:dyDescent="0.25"/>
    <row r="702" s="37" customFormat="1" ht="18" customHeight="1" x14ac:dyDescent="0.25"/>
    <row r="703" s="37" customFormat="1" ht="18" customHeight="1" x14ac:dyDescent="0.25"/>
    <row r="704" s="37" customFormat="1" ht="18" customHeight="1" x14ac:dyDescent="0.25"/>
    <row r="705" s="37" customFormat="1" ht="18" customHeight="1" x14ac:dyDescent="0.25"/>
    <row r="706" s="37" customFormat="1" ht="18" customHeight="1" x14ac:dyDescent="0.25"/>
    <row r="707" s="37" customFormat="1" ht="18" customHeight="1" x14ac:dyDescent="0.25"/>
    <row r="708" s="37" customFormat="1" ht="18" customHeight="1" x14ac:dyDescent="0.25"/>
    <row r="709" s="37" customFormat="1" ht="18" customHeight="1" x14ac:dyDescent="0.25"/>
    <row r="710" s="37" customFormat="1" ht="18" customHeight="1" x14ac:dyDescent="0.25"/>
    <row r="711" s="37" customFormat="1" ht="18" customHeight="1" x14ac:dyDescent="0.25"/>
    <row r="712" s="37" customFormat="1" ht="18" customHeight="1" x14ac:dyDescent="0.25"/>
    <row r="713" s="37" customFormat="1" ht="18" customHeight="1" x14ac:dyDescent="0.25"/>
    <row r="714" s="37" customFormat="1" ht="18" customHeight="1" x14ac:dyDescent="0.25"/>
    <row r="715" s="37" customFormat="1" ht="18" customHeight="1" x14ac:dyDescent="0.25"/>
    <row r="716" s="37" customFormat="1" ht="18" customHeight="1" x14ac:dyDescent="0.25"/>
    <row r="717" s="37" customFormat="1" ht="18" customHeight="1" x14ac:dyDescent="0.25"/>
    <row r="718" s="37" customFormat="1" ht="18" customHeight="1" x14ac:dyDescent="0.25"/>
    <row r="719" s="37" customFormat="1" ht="18" customHeight="1" x14ac:dyDescent="0.25"/>
    <row r="720" s="37" customFormat="1" ht="18" customHeight="1" x14ac:dyDescent="0.25"/>
    <row r="721" s="37" customFormat="1" ht="18" customHeight="1" x14ac:dyDescent="0.25"/>
    <row r="722" s="37" customFormat="1" ht="18" customHeight="1" x14ac:dyDescent="0.25"/>
    <row r="723" s="37" customFormat="1" ht="18" customHeight="1" x14ac:dyDescent="0.25"/>
    <row r="724" s="37" customFormat="1" ht="18" customHeight="1" x14ac:dyDescent="0.25"/>
    <row r="725" s="37" customFormat="1" ht="18" customHeight="1" x14ac:dyDescent="0.25"/>
    <row r="726" s="37" customFormat="1" ht="18" customHeight="1" x14ac:dyDescent="0.25"/>
    <row r="727" s="37" customFormat="1" ht="18" customHeight="1" x14ac:dyDescent="0.25"/>
    <row r="728" s="37" customFormat="1" ht="18" customHeight="1" x14ac:dyDescent="0.25"/>
    <row r="729" s="37" customFormat="1" ht="18" customHeight="1" x14ac:dyDescent="0.25"/>
    <row r="730" s="37" customFormat="1" ht="18" customHeight="1" x14ac:dyDescent="0.25"/>
    <row r="731" s="37" customFormat="1" ht="18" customHeight="1" x14ac:dyDescent="0.25"/>
    <row r="732" s="37" customFormat="1" ht="18" customHeight="1" x14ac:dyDescent="0.25"/>
    <row r="733" s="37" customFormat="1" ht="18" customHeight="1" x14ac:dyDescent="0.25"/>
    <row r="734" s="37" customFormat="1" ht="18" customHeight="1" x14ac:dyDescent="0.25"/>
    <row r="735" s="37" customFormat="1" ht="18" customHeight="1" x14ac:dyDescent="0.25"/>
    <row r="736" s="37" customFormat="1" ht="18" customHeight="1" x14ac:dyDescent="0.25"/>
    <row r="737" s="37" customFormat="1" ht="18" customHeight="1" x14ac:dyDescent="0.25"/>
    <row r="738" s="37" customFormat="1" ht="18" customHeight="1" x14ac:dyDescent="0.25"/>
    <row r="739" s="37" customFormat="1" ht="18" customHeight="1" x14ac:dyDescent="0.25"/>
    <row r="740" s="37" customFormat="1" ht="18" customHeight="1" x14ac:dyDescent="0.25"/>
    <row r="741" s="37" customFormat="1" ht="18" customHeight="1" x14ac:dyDescent="0.25"/>
    <row r="742" s="37" customFormat="1" ht="18" customHeight="1" x14ac:dyDescent="0.25"/>
    <row r="743" s="37" customFormat="1" ht="18" customHeight="1" x14ac:dyDescent="0.25"/>
    <row r="744" s="37" customFormat="1" ht="18" customHeight="1" x14ac:dyDescent="0.25"/>
    <row r="745" s="37" customFormat="1" ht="18" customHeight="1" x14ac:dyDescent="0.25"/>
    <row r="746" s="37" customFormat="1" ht="18" customHeight="1" x14ac:dyDescent="0.25"/>
    <row r="747" s="37" customFormat="1" ht="18" customHeight="1" x14ac:dyDescent="0.25"/>
    <row r="748" s="37" customFormat="1" ht="18" customHeight="1" x14ac:dyDescent="0.25"/>
    <row r="749" s="37" customFormat="1" ht="18" customHeight="1" x14ac:dyDescent="0.25"/>
    <row r="750" s="37" customFormat="1" ht="18" customHeight="1" x14ac:dyDescent="0.25"/>
    <row r="751" s="37" customFormat="1" ht="18" customHeight="1" x14ac:dyDescent="0.25"/>
    <row r="752" s="37" customFormat="1" ht="18" customHeight="1" x14ac:dyDescent="0.25"/>
    <row r="753" s="37" customFormat="1" ht="18" customHeight="1" x14ac:dyDescent="0.25"/>
    <row r="754" s="37" customFormat="1" ht="18" customHeight="1" x14ac:dyDescent="0.25"/>
    <row r="755" s="37" customFormat="1" ht="18" customHeight="1" x14ac:dyDescent="0.25"/>
    <row r="756" s="37" customFormat="1" ht="18" customHeight="1" x14ac:dyDescent="0.25"/>
    <row r="757" s="37" customFormat="1" ht="18" customHeight="1" x14ac:dyDescent="0.25"/>
    <row r="758" s="37" customFormat="1" ht="18" customHeight="1" x14ac:dyDescent="0.25"/>
    <row r="759" s="37" customFormat="1" ht="18" customHeight="1" x14ac:dyDescent="0.25"/>
    <row r="760" s="37" customFormat="1" ht="18" customHeight="1" x14ac:dyDescent="0.25"/>
    <row r="761" s="37" customFormat="1" ht="18" customHeight="1" x14ac:dyDescent="0.25"/>
    <row r="762" s="37" customFormat="1" ht="18" customHeight="1" x14ac:dyDescent="0.25"/>
    <row r="763" s="37" customFormat="1" ht="18" customHeight="1" x14ac:dyDescent="0.25"/>
    <row r="764" s="37" customFormat="1" ht="18" customHeight="1" x14ac:dyDescent="0.25"/>
    <row r="765" s="37" customFormat="1" ht="18" customHeight="1" x14ac:dyDescent="0.25"/>
    <row r="766" s="37" customFormat="1" ht="18" customHeight="1" x14ac:dyDescent="0.25"/>
    <row r="767" s="37" customFormat="1" ht="18" customHeight="1" x14ac:dyDescent="0.25"/>
    <row r="768" s="37" customFormat="1" ht="18" customHeight="1" x14ac:dyDescent="0.25"/>
    <row r="769" s="37" customFormat="1" ht="18" customHeight="1" x14ac:dyDescent="0.25"/>
    <row r="770" s="37" customFormat="1" ht="18" customHeight="1" x14ac:dyDescent="0.25"/>
    <row r="771" s="37" customFormat="1" ht="18" customHeight="1" x14ac:dyDescent="0.25"/>
    <row r="772" s="37" customFormat="1" ht="18" customHeight="1" x14ac:dyDescent="0.25"/>
    <row r="773" s="37" customFormat="1" ht="18" customHeight="1" x14ac:dyDescent="0.25"/>
    <row r="774" s="37" customFormat="1" ht="18" customHeight="1" x14ac:dyDescent="0.25"/>
    <row r="775" s="37" customFormat="1" ht="18" customHeight="1" x14ac:dyDescent="0.25"/>
    <row r="776" s="37" customFormat="1" ht="18" customHeight="1" x14ac:dyDescent="0.25"/>
    <row r="777" s="37" customFormat="1" ht="18" customHeight="1" x14ac:dyDescent="0.25"/>
    <row r="778" s="37" customFormat="1" ht="18" customHeight="1" x14ac:dyDescent="0.25"/>
    <row r="779" s="37" customFormat="1" ht="18" customHeight="1" x14ac:dyDescent="0.25"/>
    <row r="780" s="37" customFormat="1" ht="18" customHeight="1" x14ac:dyDescent="0.25"/>
    <row r="781" s="37" customFormat="1" ht="18" customHeight="1" x14ac:dyDescent="0.25"/>
    <row r="782" s="37" customFormat="1" ht="18" customHeight="1" x14ac:dyDescent="0.25"/>
    <row r="783" s="37" customFormat="1" ht="18" customHeight="1" x14ac:dyDescent="0.25"/>
    <row r="784" s="37" customFormat="1" ht="18" customHeight="1" x14ac:dyDescent="0.25"/>
    <row r="785" s="37" customFormat="1" ht="18" customHeight="1" x14ac:dyDescent="0.25"/>
    <row r="786" s="37" customFormat="1" ht="18" customHeight="1" x14ac:dyDescent="0.25"/>
    <row r="787" s="37" customFormat="1" ht="18" customHeight="1" x14ac:dyDescent="0.25"/>
    <row r="788" s="37" customFormat="1" ht="18" customHeight="1" x14ac:dyDescent="0.25"/>
    <row r="789" s="37" customFormat="1" ht="18" customHeight="1" x14ac:dyDescent="0.25"/>
    <row r="790" s="37" customFormat="1" ht="18" customHeight="1" x14ac:dyDescent="0.25"/>
    <row r="791" s="37" customFormat="1" ht="18" customHeight="1" x14ac:dyDescent="0.25"/>
    <row r="792" s="37" customFormat="1" ht="18" customHeight="1" x14ac:dyDescent="0.25"/>
    <row r="793" s="37" customFormat="1" ht="18" customHeight="1" x14ac:dyDescent="0.25"/>
    <row r="794" s="37" customFormat="1" ht="18" customHeight="1" x14ac:dyDescent="0.25"/>
    <row r="795" s="37" customFormat="1" ht="18" customHeight="1" x14ac:dyDescent="0.25"/>
    <row r="796" s="37" customFormat="1" ht="18" customHeight="1" x14ac:dyDescent="0.25"/>
    <row r="797" s="37" customFormat="1" ht="18" customHeight="1" x14ac:dyDescent="0.25"/>
    <row r="798" s="37" customFormat="1" ht="18" customHeight="1" x14ac:dyDescent="0.25"/>
    <row r="799" s="37" customFormat="1" ht="18" customHeight="1" x14ac:dyDescent="0.25"/>
    <row r="800" s="37" customFormat="1" ht="18" customHeight="1" x14ac:dyDescent="0.25"/>
    <row r="801" s="37" customFormat="1" ht="18" customHeight="1" x14ac:dyDescent="0.25"/>
    <row r="802" s="37" customFormat="1" ht="18" customHeight="1" x14ac:dyDescent="0.25"/>
    <row r="803" s="37" customFormat="1" ht="18" customHeight="1" x14ac:dyDescent="0.25"/>
    <row r="804" s="37" customFormat="1" ht="18" customHeight="1" x14ac:dyDescent="0.25"/>
    <row r="805" s="37" customFormat="1" ht="18" customHeight="1" x14ac:dyDescent="0.25"/>
    <row r="806" s="37" customFormat="1" ht="18" customHeight="1" x14ac:dyDescent="0.25"/>
    <row r="807" s="37" customFormat="1" ht="18" customHeight="1" x14ac:dyDescent="0.25"/>
    <row r="808" s="37" customFormat="1" ht="18" customHeight="1" x14ac:dyDescent="0.25"/>
    <row r="809" s="37" customFormat="1" ht="18" customHeight="1" x14ac:dyDescent="0.25"/>
    <row r="810" s="37" customFormat="1" ht="18" customHeight="1" x14ac:dyDescent="0.25"/>
    <row r="811" s="37" customFormat="1" ht="18" customHeight="1" x14ac:dyDescent="0.25"/>
    <row r="812" s="37" customFormat="1" ht="18" customHeight="1" x14ac:dyDescent="0.25"/>
    <row r="813" s="37" customFormat="1" ht="18" customHeight="1" x14ac:dyDescent="0.25"/>
    <row r="814" s="37" customFormat="1" ht="18" customHeight="1" x14ac:dyDescent="0.25"/>
    <row r="815" s="37" customFormat="1" ht="18" customHeight="1" x14ac:dyDescent="0.25"/>
    <row r="816" s="37" customFormat="1" ht="18" customHeight="1" x14ac:dyDescent="0.25"/>
    <row r="817" s="37" customFormat="1" ht="18" customHeight="1" x14ac:dyDescent="0.25"/>
    <row r="818" s="37" customFormat="1" ht="18" customHeight="1" x14ac:dyDescent="0.25"/>
    <row r="819" s="37" customFormat="1" ht="18" customHeight="1" x14ac:dyDescent="0.25"/>
    <row r="820" s="37" customFormat="1" ht="18" customHeight="1" x14ac:dyDescent="0.25"/>
    <row r="821" s="37" customFormat="1" ht="18" customHeight="1" x14ac:dyDescent="0.25"/>
    <row r="822" s="37" customFormat="1" ht="18" customHeight="1" x14ac:dyDescent="0.25"/>
    <row r="823" s="37" customFormat="1" ht="18" customHeight="1" x14ac:dyDescent="0.25"/>
    <row r="824" s="37" customFormat="1" ht="18" customHeight="1" x14ac:dyDescent="0.25"/>
    <row r="825" s="37" customFormat="1" ht="18" customHeight="1" x14ac:dyDescent="0.25"/>
    <row r="826" s="37" customFormat="1" ht="18" customHeight="1" x14ac:dyDescent="0.25"/>
    <row r="827" s="37" customFormat="1" ht="18" customHeight="1" x14ac:dyDescent="0.25"/>
    <row r="828" s="37" customFormat="1" ht="18" customHeight="1" x14ac:dyDescent="0.25"/>
    <row r="829" s="37" customFormat="1" ht="18" customHeight="1" x14ac:dyDescent="0.25"/>
    <row r="830" s="37" customFormat="1" ht="18" customHeight="1" x14ac:dyDescent="0.25"/>
    <row r="831" s="37" customFormat="1" ht="18" customHeight="1" x14ac:dyDescent="0.25"/>
    <row r="832" s="37" customFormat="1" ht="18" customHeight="1" x14ac:dyDescent="0.25"/>
    <row r="833" s="37" customFormat="1" ht="18" customHeight="1" x14ac:dyDescent="0.25"/>
    <row r="834" s="37" customFormat="1" ht="18" customHeight="1" x14ac:dyDescent="0.25"/>
    <row r="835" s="37" customFormat="1" ht="18" customHeight="1" x14ac:dyDescent="0.25"/>
    <row r="836" s="37" customFormat="1" ht="18" customHeight="1" x14ac:dyDescent="0.25"/>
    <row r="837" s="37" customFormat="1" ht="18" customHeight="1" x14ac:dyDescent="0.25"/>
    <row r="838" s="37" customFormat="1" ht="18" customHeight="1" x14ac:dyDescent="0.25"/>
    <row r="839" s="37" customFormat="1" ht="18" customHeight="1" x14ac:dyDescent="0.25"/>
    <row r="840" s="37" customFormat="1" ht="18" customHeight="1" x14ac:dyDescent="0.25"/>
    <row r="841" s="37" customFormat="1" ht="18" customHeight="1" x14ac:dyDescent="0.25"/>
    <row r="842" s="37" customFormat="1" ht="18" customHeight="1" x14ac:dyDescent="0.25"/>
    <row r="843" s="37" customFormat="1" ht="18" customHeight="1" x14ac:dyDescent="0.25"/>
    <row r="844" s="37" customFormat="1" ht="18" customHeight="1" x14ac:dyDescent="0.25"/>
    <row r="845" s="37" customFormat="1" ht="18" customHeight="1" x14ac:dyDescent="0.25"/>
    <row r="846" s="37" customFormat="1" ht="18" customHeight="1" x14ac:dyDescent="0.25"/>
    <row r="847" s="37" customFormat="1" ht="18" customHeight="1" x14ac:dyDescent="0.25"/>
    <row r="848" s="37" customFormat="1" ht="18" customHeight="1" x14ac:dyDescent="0.25"/>
    <row r="849" s="37" customFormat="1" ht="18" customHeight="1" x14ac:dyDescent="0.25"/>
    <row r="850" s="37" customFormat="1" ht="18" customHeight="1" x14ac:dyDescent="0.25"/>
    <row r="851" s="37" customFormat="1" ht="18" customHeight="1" x14ac:dyDescent="0.25"/>
    <row r="852" s="37" customFormat="1" ht="18" customHeight="1" x14ac:dyDescent="0.25"/>
    <row r="853" s="37" customFormat="1" ht="18" customHeight="1" x14ac:dyDescent="0.25"/>
    <row r="854" s="37" customFormat="1" ht="18" customHeight="1" x14ac:dyDescent="0.25"/>
    <row r="855" s="37" customFormat="1" ht="18" customHeight="1" x14ac:dyDescent="0.25"/>
    <row r="856" s="37" customFormat="1" ht="18" customHeight="1" x14ac:dyDescent="0.25"/>
    <row r="857" s="37" customFormat="1" ht="18" customHeight="1" x14ac:dyDescent="0.25"/>
    <row r="858" s="37" customFormat="1" ht="18" customHeight="1" x14ac:dyDescent="0.25"/>
    <row r="859" s="37" customFormat="1" ht="18" customHeight="1" x14ac:dyDescent="0.25"/>
    <row r="860" s="37" customFormat="1" ht="18" customHeight="1" x14ac:dyDescent="0.25"/>
    <row r="861" s="37" customFormat="1" ht="18" customHeight="1" x14ac:dyDescent="0.25"/>
    <row r="862" s="37" customFormat="1" ht="18" customHeight="1" x14ac:dyDescent="0.25"/>
    <row r="863" s="37" customFormat="1" ht="18" customHeight="1" x14ac:dyDescent="0.25"/>
    <row r="864" s="37" customFormat="1" ht="18" customHeight="1" x14ac:dyDescent="0.25"/>
    <row r="865" s="37" customFormat="1" ht="18" customHeight="1" x14ac:dyDescent="0.25"/>
    <row r="866" s="37" customFormat="1" ht="18" customHeight="1" x14ac:dyDescent="0.25"/>
    <row r="867" s="37" customFormat="1" ht="18" customHeight="1" x14ac:dyDescent="0.25"/>
    <row r="868" s="37" customFormat="1" ht="18" customHeight="1" x14ac:dyDescent="0.25"/>
    <row r="869" s="37" customFormat="1" ht="18" customHeight="1" x14ac:dyDescent="0.25"/>
    <row r="870" s="37" customFormat="1" ht="18" customHeight="1" x14ac:dyDescent="0.25"/>
    <row r="871" s="37" customFormat="1" ht="18" customHeight="1" x14ac:dyDescent="0.25"/>
    <row r="872" s="37" customFormat="1" ht="18" customHeight="1" x14ac:dyDescent="0.25"/>
    <row r="873" s="37" customFormat="1" ht="18" customHeight="1" x14ac:dyDescent="0.25"/>
    <row r="874" s="37" customFormat="1" ht="18" customHeight="1" x14ac:dyDescent="0.25"/>
    <row r="875" s="37" customFormat="1" ht="18" customHeight="1" x14ac:dyDescent="0.25"/>
    <row r="876" s="37" customFormat="1" ht="18" customHeight="1" x14ac:dyDescent="0.25"/>
    <row r="877" s="37" customFormat="1" ht="18" customHeight="1" x14ac:dyDescent="0.25"/>
    <row r="878" s="37" customFormat="1" ht="18" customHeight="1" x14ac:dyDescent="0.25"/>
    <row r="879" s="37" customFormat="1" ht="18" customHeight="1" x14ac:dyDescent="0.25"/>
    <row r="880" s="37" customFormat="1" ht="18" customHeight="1" x14ac:dyDescent="0.25"/>
    <row r="881" s="37" customFormat="1" ht="18" customHeight="1" x14ac:dyDescent="0.25"/>
    <row r="882" s="37" customFormat="1" ht="18" customHeight="1" x14ac:dyDescent="0.25"/>
    <row r="883" s="37" customFormat="1" ht="18" customHeight="1" x14ac:dyDescent="0.25"/>
    <row r="884" s="37" customFormat="1" ht="18" customHeight="1" x14ac:dyDescent="0.25"/>
    <row r="885" s="37" customFormat="1" ht="18" customHeight="1" x14ac:dyDescent="0.25"/>
    <row r="886" s="37" customFormat="1" ht="18" customHeight="1" x14ac:dyDescent="0.25"/>
    <row r="887" s="37" customFormat="1" ht="18" customHeight="1" x14ac:dyDescent="0.25"/>
    <row r="888" s="37" customFormat="1" ht="18" customHeight="1" x14ac:dyDescent="0.25"/>
    <row r="889" s="37" customFormat="1" ht="18" customHeight="1" x14ac:dyDescent="0.25"/>
    <row r="890" s="37" customFormat="1" ht="18" customHeight="1" x14ac:dyDescent="0.25"/>
    <row r="891" s="37" customFormat="1" ht="18" customHeight="1" x14ac:dyDescent="0.25"/>
    <row r="892" s="37" customFormat="1" ht="18" customHeight="1" x14ac:dyDescent="0.25"/>
    <row r="893" s="37" customFormat="1" ht="18" customHeight="1" x14ac:dyDescent="0.25"/>
    <row r="894" s="37" customFormat="1" ht="18" customHeight="1" x14ac:dyDescent="0.25"/>
    <row r="895" s="37" customFormat="1" ht="18" customHeight="1" x14ac:dyDescent="0.25"/>
    <row r="896" s="37" customFormat="1" ht="18" customHeight="1" x14ac:dyDescent="0.25"/>
    <row r="897" s="37" customFormat="1" ht="18" customHeight="1" x14ac:dyDescent="0.25"/>
    <row r="898" s="37" customFormat="1" ht="18" customHeight="1" x14ac:dyDescent="0.25"/>
    <row r="899" s="37" customFormat="1" ht="18" customHeight="1" x14ac:dyDescent="0.25"/>
    <row r="900" s="37" customFormat="1" ht="18" customHeight="1" x14ac:dyDescent="0.25"/>
    <row r="901" s="37" customFormat="1" ht="18" customHeight="1" x14ac:dyDescent="0.25"/>
    <row r="902" s="37" customFormat="1" ht="18" customHeight="1" x14ac:dyDescent="0.25"/>
    <row r="903" s="37" customFormat="1" ht="18" customHeight="1" x14ac:dyDescent="0.25"/>
    <row r="904" s="37" customFormat="1" ht="18" customHeight="1" x14ac:dyDescent="0.25"/>
    <row r="905" s="37" customFormat="1" ht="18" customHeight="1" x14ac:dyDescent="0.25"/>
    <row r="906" s="37" customFormat="1" ht="18" customHeight="1" x14ac:dyDescent="0.25"/>
    <row r="907" s="37" customFormat="1" ht="18" customHeight="1" x14ac:dyDescent="0.25"/>
    <row r="908" s="37" customFormat="1" ht="18" customHeight="1" x14ac:dyDescent="0.25"/>
    <row r="909" s="37" customFormat="1" ht="18" customHeight="1" x14ac:dyDescent="0.25"/>
    <row r="910" s="37" customFormat="1" ht="18" customHeight="1" x14ac:dyDescent="0.25"/>
    <row r="911" s="37" customFormat="1" ht="18" customHeight="1" x14ac:dyDescent="0.25"/>
    <row r="912" s="37" customFormat="1" ht="18" customHeight="1" x14ac:dyDescent="0.25"/>
    <row r="913" s="37" customFormat="1" ht="18" customHeight="1" x14ac:dyDescent="0.25"/>
    <row r="914" s="37" customFormat="1" ht="18" customHeight="1" x14ac:dyDescent="0.25"/>
    <row r="915" s="37" customFormat="1" ht="18" customHeight="1" x14ac:dyDescent="0.25"/>
    <row r="916" s="37" customFormat="1" ht="18" customHeight="1" x14ac:dyDescent="0.25"/>
    <row r="917" s="37" customFormat="1" ht="18" customHeight="1" x14ac:dyDescent="0.25"/>
    <row r="918" s="37" customFormat="1" ht="18" customHeight="1" x14ac:dyDescent="0.25"/>
    <row r="919" s="37" customFormat="1" ht="18" customHeight="1" x14ac:dyDescent="0.25"/>
    <row r="920" s="37" customFormat="1" ht="18" customHeight="1" x14ac:dyDescent="0.25"/>
    <row r="921" s="37" customFormat="1" ht="18" customHeight="1" x14ac:dyDescent="0.25"/>
    <row r="922" s="37" customFormat="1" ht="18" customHeight="1" x14ac:dyDescent="0.25"/>
    <row r="923" s="37" customFormat="1" ht="18" customHeight="1" x14ac:dyDescent="0.25"/>
    <row r="924" s="37" customFormat="1" ht="18" customHeight="1" x14ac:dyDescent="0.25"/>
    <row r="925" s="37" customFormat="1" ht="18" customHeight="1" x14ac:dyDescent="0.25"/>
    <row r="926" s="37" customFormat="1" ht="18" customHeight="1" x14ac:dyDescent="0.25"/>
    <row r="927" s="37" customFormat="1" ht="18" customHeight="1" x14ac:dyDescent="0.25"/>
    <row r="928" s="37" customFormat="1" ht="18" customHeight="1" x14ac:dyDescent="0.25"/>
    <row r="929" s="37" customFormat="1" ht="18" customHeight="1" x14ac:dyDescent="0.25"/>
    <row r="930" s="37" customFormat="1" ht="18" customHeight="1" x14ac:dyDescent="0.25"/>
    <row r="931" s="37" customFormat="1" ht="18" customHeight="1" x14ac:dyDescent="0.25"/>
    <row r="932" s="37" customFormat="1" ht="18" customHeight="1" x14ac:dyDescent="0.25"/>
    <row r="933" s="37" customFormat="1" ht="18" customHeight="1" x14ac:dyDescent="0.25"/>
    <row r="934" s="37" customFormat="1" ht="18" customHeight="1" x14ac:dyDescent="0.25"/>
    <row r="935" s="37" customFormat="1" ht="18" customHeight="1" x14ac:dyDescent="0.25"/>
    <row r="936" s="37" customFormat="1" ht="18" customHeight="1" x14ac:dyDescent="0.25"/>
    <row r="937" s="37" customFormat="1" ht="18" customHeight="1" x14ac:dyDescent="0.25"/>
    <row r="938" s="37" customFormat="1" ht="18" customHeight="1" x14ac:dyDescent="0.25"/>
    <row r="939" s="37" customFormat="1" ht="18" customHeight="1" x14ac:dyDescent="0.25"/>
    <row r="940" s="37" customFormat="1" ht="18" customHeight="1" x14ac:dyDescent="0.25"/>
    <row r="941" s="37" customFormat="1" ht="18" customHeight="1" x14ac:dyDescent="0.25"/>
    <row r="942" s="37" customFormat="1" ht="18" customHeight="1" x14ac:dyDescent="0.25"/>
    <row r="943" s="37" customFormat="1" ht="18" customHeight="1" x14ac:dyDescent="0.25"/>
    <row r="944" s="37" customFormat="1" ht="18" customHeight="1" x14ac:dyDescent="0.25"/>
    <row r="945" s="37" customFormat="1" ht="18" customHeight="1" x14ac:dyDescent="0.25"/>
    <row r="946" s="37" customFormat="1" ht="18" customHeight="1" x14ac:dyDescent="0.25"/>
    <row r="947" s="37" customFormat="1" ht="18" customHeight="1" x14ac:dyDescent="0.25"/>
    <row r="948" s="37" customFormat="1" ht="18" customHeight="1" x14ac:dyDescent="0.25"/>
    <row r="949" s="37" customFormat="1" ht="18" customHeight="1" x14ac:dyDescent="0.25"/>
    <row r="950" s="37" customFormat="1" ht="18" customHeight="1" x14ac:dyDescent="0.25"/>
    <row r="951" s="37" customFormat="1" ht="18" customHeight="1" x14ac:dyDescent="0.25"/>
    <row r="952" s="37" customFormat="1" ht="18" customHeight="1" x14ac:dyDescent="0.25"/>
    <row r="953" s="37" customFormat="1" ht="18" customHeight="1" x14ac:dyDescent="0.25"/>
    <row r="954" s="37" customFormat="1" ht="18" customHeight="1" x14ac:dyDescent="0.25"/>
    <row r="955" s="37" customFormat="1" ht="18" customHeight="1" x14ac:dyDescent="0.25"/>
    <row r="956" s="37" customFormat="1" ht="18" customHeight="1" x14ac:dyDescent="0.25"/>
    <row r="957" s="37" customFormat="1" ht="18" customHeight="1" x14ac:dyDescent="0.25"/>
    <row r="958" s="37" customFormat="1" ht="18" customHeight="1" x14ac:dyDescent="0.25"/>
    <row r="959" s="37" customFormat="1" ht="18" customHeight="1" x14ac:dyDescent="0.25"/>
    <row r="960" s="37" customFormat="1" ht="18" customHeight="1" x14ac:dyDescent="0.25"/>
    <row r="961" s="37" customFormat="1" ht="18" customHeight="1" x14ac:dyDescent="0.25"/>
    <row r="962" s="37" customFormat="1" ht="18" customHeight="1" x14ac:dyDescent="0.25"/>
    <row r="963" s="37" customFormat="1" ht="18" customHeight="1" x14ac:dyDescent="0.25"/>
    <row r="964" s="37" customFormat="1" ht="18" customHeight="1" x14ac:dyDescent="0.25"/>
    <row r="965" s="37" customFormat="1" ht="18" customHeight="1" x14ac:dyDescent="0.25"/>
    <row r="966" s="37" customFormat="1" ht="18" customHeight="1" x14ac:dyDescent="0.25"/>
    <row r="967" s="37" customFormat="1" ht="18" customHeight="1" x14ac:dyDescent="0.25"/>
    <row r="968" s="37" customFormat="1" ht="18" customHeight="1" x14ac:dyDescent="0.25"/>
    <row r="969" s="37" customFormat="1" ht="18" customHeight="1" x14ac:dyDescent="0.25"/>
    <row r="970" s="37" customFormat="1" ht="18" customHeight="1" x14ac:dyDescent="0.25"/>
    <row r="971" s="37" customFormat="1" ht="18" customHeight="1" x14ac:dyDescent="0.25"/>
    <row r="972" s="37" customFormat="1" ht="18" customHeight="1" x14ac:dyDescent="0.25"/>
    <row r="973" s="37" customFormat="1" ht="18" customHeight="1" x14ac:dyDescent="0.25"/>
    <row r="974" s="37" customFormat="1" ht="18" customHeight="1" x14ac:dyDescent="0.25"/>
    <row r="975" s="37" customFormat="1" ht="18" customHeight="1" x14ac:dyDescent="0.25"/>
    <row r="976" s="37" customFormat="1" ht="18" customHeight="1" x14ac:dyDescent="0.25"/>
    <row r="977" s="37" customFormat="1" ht="18" customHeight="1" x14ac:dyDescent="0.25"/>
    <row r="978" s="37" customFormat="1" ht="18" customHeight="1" x14ac:dyDescent="0.25"/>
    <row r="979" s="37" customFormat="1" ht="18" customHeight="1" x14ac:dyDescent="0.25"/>
    <row r="980" s="37" customFormat="1" ht="18" customHeight="1" x14ac:dyDescent="0.25"/>
    <row r="981" s="37" customFormat="1" ht="18" customHeight="1" x14ac:dyDescent="0.25"/>
    <row r="982" s="37" customFormat="1" ht="18" customHeight="1" x14ac:dyDescent="0.25"/>
    <row r="983" s="37" customFormat="1" ht="18" customHeight="1" x14ac:dyDescent="0.25"/>
    <row r="984" s="37" customFormat="1" ht="18" customHeight="1" x14ac:dyDescent="0.25"/>
    <row r="985" s="37" customFormat="1" ht="18" customHeight="1" x14ac:dyDescent="0.25"/>
    <row r="986" s="37" customFormat="1" ht="18" customHeight="1" x14ac:dyDescent="0.25"/>
    <row r="987" s="37" customFormat="1" ht="18" customHeight="1" x14ac:dyDescent="0.25"/>
    <row r="988" s="37" customFormat="1" ht="18" customHeight="1" x14ac:dyDescent="0.25"/>
    <row r="989" s="37" customFormat="1" ht="18" customHeight="1" x14ac:dyDescent="0.25"/>
    <row r="990" s="37" customFormat="1" ht="18" customHeight="1" x14ac:dyDescent="0.25"/>
    <row r="991" s="37" customFormat="1" ht="18" customHeight="1" x14ac:dyDescent="0.25"/>
    <row r="992" s="37" customFormat="1" ht="18" customHeight="1" x14ac:dyDescent="0.25"/>
    <row r="993" s="37" customFormat="1" ht="18" customHeight="1" x14ac:dyDescent="0.25"/>
    <row r="994" s="37" customFormat="1" ht="18" customHeight="1" x14ac:dyDescent="0.25"/>
    <row r="995" s="37" customFormat="1" ht="18" customHeight="1" x14ac:dyDescent="0.25"/>
    <row r="996" s="37" customFormat="1" ht="18" customHeight="1" x14ac:dyDescent="0.25"/>
    <row r="997" s="37" customFormat="1" ht="18" customHeight="1" x14ac:dyDescent="0.25"/>
    <row r="998" s="37" customFormat="1" ht="18" customHeight="1" x14ac:dyDescent="0.25"/>
    <row r="999" s="37" customFormat="1" ht="18" customHeight="1" x14ac:dyDescent="0.25"/>
    <row r="1000" s="37" customFormat="1" ht="18" customHeight="1" x14ac:dyDescent="0.25"/>
    <row r="1001" s="37" customFormat="1" ht="18" customHeight="1" x14ac:dyDescent="0.25"/>
    <row r="1002" s="37" customFormat="1" ht="18" customHeight="1" x14ac:dyDescent="0.25"/>
    <row r="1003" s="37" customFormat="1" ht="18" customHeight="1" x14ac:dyDescent="0.25"/>
    <row r="1004" s="37" customFormat="1" ht="18" customHeight="1" x14ac:dyDescent="0.25"/>
    <row r="1005" s="37" customFormat="1" ht="18" customHeight="1" x14ac:dyDescent="0.25"/>
    <row r="1006" s="37" customFormat="1" ht="18" customHeight="1" x14ac:dyDescent="0.25"/>
    <row r="1007" s="37" customFormat="1" ht="18" customHeight="1" x14ac:dyDescent="0.25"/>
    <row r="1008" s="37" customFormat="1" ht="18" customHeight="1" x14ac:dyDescent="0.25"/>
    <row r="1009" s="37" customFormat="1" ht="18" customHeight="1" x14ac:dyDescent="0.25"/>
    <row r="1010" s="37" customFormat="1" ht="18" customHeight="1" x14ac:dyDescent="0.25"/>
    <row r="1011" s="37" customFormat="1" ht="18" customHeight="1" x14ac:dyDescent="0.25"/>
    <row r="1012" s="37" customFormat="1" ht="18" customHeight="1" x14ac:dyDescent="0.25"/>
    <row r="1013" s="37" customFormat="1" ht="18" customHeight="1" x14ac:dyDescent="0.25"/>
    <row r="1014" s="37" customFormat="1" ht="18" customHeight="1" x14ac:dyDescent="0.25"/>
    <row r="1015" s="37" customFormat="1" ht="18" customHeight="1" x14ac:dyDescent="0.25"/>
    <row r="1016" s="37" customFormat="1" ht="18" customHeight="1" x14ac:dyDescent="0.25"/>
    <row r="1017" s="37" customFormat="1" ht="18" customHeight="1" x14ac:dyDescent="0.25"/>
    <row r="1018" s="37" customFormat="1" ht="18" customHeight="1" x14ac:dyDescent="0.25"/>
    <row r="1019" s="37" customFormat="1" ht="18" customHeight="1" x14ac:dyDescent="0.25"/>
    <row r="1020" s="37" customFormat="1" ht="18" customHeight="1" x14ac:dyDescent="0.25"/>
    <row r="1021" s="37" customFormat="1" ht="18" customHeight="1" x14ac:dyDescent="0.25"/>
    <row r="1022" s="37" customFormat="1" ht="18" customHeight="1" x14ac:dyDescent="0.25"/>
    <row r="1023" s="37" customFormat="1" ht="18" customHeight="1" x14ac:dyDescent="0.25"/>
    <row r="1024" s="37" customFormat="1" ht="18" customHeight="1" x14ac:dyDescent="0.25"/>
    <row r="1025" s="37" customFormat="1" ht="18" customHeight="1" x14ac:dyDescent="0.25"/>
    <row r="1026" s="37" customFormat="1" ht="18" customHeight="1" x14ac:dyDescent="0.25"/>
    <row r="1027" s="37" customFormat="1" ht="18" customHeight="1" x14ac:dyDescent="0.25"/>
    <row r="1028" s="37" customFormat="1" ht="18" customHeight="1" x14ac:dyDescent="0.25"/>
    <row r="1029" s="37" customFormat="1" ht="18" customHeight="1" x14ac:dyDescent="0.25"/>
    <row r="1030" s="37" customFormat="1" ht="18" customHeight="1" x14ac:dyDescent="0.25"/>
    <row r="1031" s="37" customFormat="1" ht="18" customHeight="1" x14ac:dyDescent="0.25"/>
    <row r="1032" s="37" customFormat="1" ht="18" customHeight="1" x14ac:dyDescent="0.25"/>
    <row r="1033" s="37" customFormat="1" ht="18" customHeight="1" x14ac:dyDescent="0.25"/>
    <row r="1034" s="37" customFormat="1" ht="18" customHeight="1" x14ac:dyDescent="0.25"/>
    <row r="1035" s="37" customFormat="1" ht="18" customHeight="1" x14ac:dyDescent="0.25"/>
    <row r="1036" s="37" customFormat="1" ht="18" customHeight="1" x14ac:dyDescent="0.25"/>
    <row r="1037" s="37" customFormat="1" ht="18" customHeight="1" x14ac:dyDescent="0.25"/>
    <row r="1038" s="37" customFormat="1" ht="18" customHeight="1" x14ac:dyDescent="0.25"/>
    <row r="1039" s="37" customFormat="1" ht="18" customHeight="1" x14ac:dyDescent="0.25"/>
    <row r="1040" s="37" customFormat="1" ht="18" customHeight="1" x14ac:dyDescent="0.25"/>
    <row r="1041" s="37" customFormat="1" ht="18" customHeight="1" x14ac:dyDescent="0.25"/>
    <row r="1042" s="37" customFormat="1" ht="18" customHeight="1" x14ac:dyDescent="0.25"/>
    <row r="1043" s="37" customFormat="1" ht="18" customHeight="1" x14ac:dyDescent="0.25"/>
    <row r="1044" s="37" customFormat="1" ht="18" customHeight="1" x14ac:dyDescent="0.25"/>
    <row r="1045" s="37" customFormat="1" ht="18" customHeight="1" x14ac:dyDescent="0.25"/>
    <row r="1046" s="37" customFormat="1" ht="18" customHeight="1" x14ac:dyDescent="0.25"/>
    <row r="1047" s="37" customFormat="1" ht="18" customHeight="1" x14ac:dyDescent="0.25"/>
    <row r="1048" s="37" customFormat="1" ht="18" customHeight="1" x14ac:dyDescent="0.25"/>
    <row r="1049" s="37" customFormat="1" ht="18" customHeight="1" x14ac:dyDescent="0.25"/>
    <row r="1050" s="37" customFormat="1" ht="18" customHeight="1" x14ac:dyDescent="0.25"/>
    <row r="1051" s="37" customFormat="1" ht="18" customHeight="1" x14ac:dyDescent="0.25"/>
    <row r="1052" s="37" customFormat="1" ht="18" customHeight="1" x14ac:dyDescent="0.25"/>
    <row r="1053" s="37" customFormat="1" ht="18" customHeight="1" x14ac:dyDescent="0.25"/>
    <row r="1054" s="37" customFormat="1" ht="18" customHeight="1" x14ac:dyDescent="0.25"/>
    <row r="1055" s="37" customFormat="1" ht="18" customHeight="1" x14ac:dyDescent="0.25"/>
    <row r="1056" s="37" customFormat="1" ht="18" customHeight="1" x14ac:dyDescent="0.25"/>
    <row r="1057" s="37" customFormat="1" ht="18" customHeight="1" x14ac:dyDescent="0.25"/>
    <row r="1058" s="37" customFormat="1" ht="18" customHeight="1" x14ac:dyDescent="0.25"/>
    <row r="1059" s="37" customFormat="1" ht="18" customHeight="1" x14ac:dyDescent="0.25"/>
    <row r="1060" s="37" customFormat="1" ht="18" customHeight="1" x14ac:dyDescent="0.25"/>
    <row r="1061" s="37" customFormat="1" ht="18" customHeight="1" x14ac:dyDescent="0.25"/>
    <row r="1062" s="37" customFormat="1" ht="18" customHeight="1" x14ac:dyDescent="0.25"/>
    <row r="1063" s="37" customFormat="1" ht="18" customHeight="1" x14ac:dyDescent="0.25"/>
    <row r="1064" s="37" customFormat="1" ht="18" customHeight="1" x14ac:dyDescent="0.25"/>
    <row r="1065" s="37" customFormat="1" ht="18" customHeight="1" x14ac:dyDescent="0.25"/>
    <row r="1066" s="37" customFormat="1" ht="18" customHeight="1" x14ac:dyDescent="0.25"/>
    <row r="1067" s="37" customFormat="1" ht="18" customHeight="1" x14ac:dyDescent="0.25"/>
    <row r="1068" s="37" customFormat="1" ht="18" customHeight="1" x14ac:dyDescent="0.25"/>
    <row r="1069" s="37" customFormat="1" ht="18" customHeight="1" x14ac:dyDescent="0.25"/>
    <row r="1070" s="37" customFormat="1" ht="18" customHeight="1" x14ac:dyDescent="0.25"/>
    <row r="1071" s="37" customFormat="1" ht="18" customHeight="1" x14ac:dyDescent="0.25"/>
    <row r="1072" s="37" customFormat="1" ht="18" customHeight="1" x14ac:dyDescent="0.25"/>
    <row r="1073" s="37" customFormat="1" ht="18" customHeight="1" x14ac:dyDescent="0.25"/>
    <row r="1074" s="37" customFormat="1" ht="18" customHeight="1" x14ac:dyDescent="0.25"/>
    <row r="1075" s="37" customFormat="1" ht="18" customHeight="1" x14ac:dyDescent="0.25"/>
    <row r="1076" s="37" customFormat="1" ht="18" customHeight="1" x14ac:dyDescent="0.25"/>
    <row r="1077" s="37" customFormat="1" ht="18" customHeight="1" x14ac:dyDescent="0.25"/>
    <row r="1078" s="37" customFormat="1" ht="18" customHeight="1" x14ac:dyDescent="0.25"/>
    <row r="1079" s="37" customFormat="1" ht="18" customHeight="1" x14ac:dyDescent="0.25"/>
    <row r="1080" s="37" customFormat="1" ht="18" customHeight="1" x14ac:dyDescent="0.25"/>
    <row r="1081" s="37" customFormat="1" ht="18" customHeight="1" x14ac:dyDescent="0.25"/>
    <row r="1082" s="37" customFormat="1" ht="18" customHeight="1" x14ac:dyDescent="0.25"/>
    <row r="1083" s="37" customFormat="1" ht="18" customHeight="1" x14ac:dyDescent="0.25"/>
    <row r="1084" s="37" customFormat="1" ht="18" customHeight="1" x14ac:dyDescent="0.25"/>
    <row r="1085" s="37" customFormat="1" ht="18" customHeight="1" x14ac:dyDescent="0.25"/>
    <row r="1086" s="37" customFormat="1" ht="18" customHeight="1" x14ac:dyDescent="0.25"/>
    <row r="1087" s="37" customFormat="1" ht="18" customHeight="1" x14ac:dyDescent="0.25"/>
    <row r="1088" s="37" customFormat="1" ht="18" customHeight="1" x14ac:dyDescent="0.25"/>
    <row r="1089" s="37" customFormat="1" ht="18" customHeight="1" x14ac:dyDescent="0.25"/>
    <row r="1090" s="37" customFormat="1" ht="18" customHeight="1" x14ac:dyDescent="0.25"/>
    <row r="1091" s="37" customFormat="1" ht="18" customHeight="1" x14ac:dyDescent="0.25"/>
    <row r="1092" s="37" customFormat="1" ht="18" customHeight="1" x14ac:dyDescent="0.25"/>
    <row r="1093" s="37" customFormat="1" ht="18" customHeight="1" x14ac:dyDescent="0.25"/>
    <row r="1094" s="37" customFormat="1" ht="18" customHeight="1" x14ac:dyDescent="0.25"/>
    <row r="1095" s="37" customFormat="1" ht="18" customHeight="1" x14ac:dyDescent="0.25"/>
    <row r="1096" s="37" customFormat="1" ht="18" customHeight="1" x14ac:dyDescent="0.25"/>
    <row r="1097" s="37" customFormat="1" ht="18" customHeight="1" x14ac:dyDescent="0.25"/>
    <row r="1098" s="37" customFormat="1" ht="18" customHeight="1" x14ac:dyDescent="0.25"/>
    <row r="1099" s="37" customFormat="1" ht="18" customHeight="1" x14ac:dyDescent="0.25"/>
    <row r="1100" s="37" customFormat="1" ht="18" customHeight="1" x14ac:dyDescent="0.25"/>
    <row r="1101" s="37" customFormat="1" ht="18" customHeight="1" x14ac:dyDescent="0.25"/>
    <row r="1102" s="37" customFormat="1" ht="18" customHeight="1" x14ac:dyDescent="0.25"/>
    <row r="1103" s="37" customFormat="1" ht="18" customHeight="1" x14ac:dyDescent="0.25"/>
    <row r="1104" s="37" customFormat="1" ht="18" customHeight="1" x14ac:dyDescent="0.25"/>
    <row r="1105" s="37" customFormat="1" ht="18" customHeight="1" x14ac:dyDescent="0.25"/>
    <row r="1106" s="37" customFormat="1" ht="18" customHeight="1" x14ac:dyDescent="0.25"/>
    <row r="1107" s="37" customFormat="1" ht="18" customHeight="1" x14ac:dyDescent="0.25"/>
    <row r="1108" s="37" customFormat="1" ht="18" customHeight="1" x14ac:dyDescent="0.25"/>
    <row r="1109" s="37" customFormat="1" ht="18" customHeight="1" x14ac:dyDescent="0.25"/>
    <row r="1110" s="37" customFormat="1" ht="18" customHeight="1" x14ac:dyDescent="0.25"/>
    <row r="1111" s="37" customFormat="1" ht="18" customHeight="1" x14ac:dyDescent="0.25"/>
    <row r="1112" s="37" customFormat="1" ht="18" customHeight="1" x14ac:dyDescent="0.25"/>
    <row r="1113" s="37" customFormat="1" ht="18" customHeight="1" x14ac:dyDescent="0.25"/>
    <row r="1114" s="37" customFormat="1" ht="18" customHeight="1" x14ac:dyDescent="0.25"/>
    <row r="1115" s="37" customFormat="1" ht="18" customHeight="1" x14ac:dyDescent="0.25"/>
    <row r="1116" s="37" customFormat="1" ht="18" customHeight="1" x14ac:dyDescent="0.25"/>
    <row r="1117" s="37" customFormat="1" ht="18" customHeight="1" x14ac:dyDescent="0.25"/>
    <row r="1118" s="37" customFormat="1" ht="18" customHeight="1" x14ac:dyDescent="0.25"/>
    <row r="1119" s="37" customFormat="1" ht="18" customHeight="1" x14ac:dyDescent="0.25"/>
    <row r="1120" s="37" customFormat="1" ht="18" customHeight="1" x14ac:dyDescent="0.25"/>
    <row r="1121" s="37" customFormat="1" ht="18" customHeight="1" x14ac:dyDescent="0.25"/>
    <row r="1122" s="37" customFormat="1" ht="18" customHeight="1" x14ac:dyDescent="0.25"/>
    <row r="1123" s="37" customFormat="1" ht="18" customHeight="1" x14ac:dyDescent="0.25"/>
    <row r="1124" s="37" customFormat="1" ht="18" customHeight="1" x14ac:dyDescent="0.25"/>
    <row r="1125" s="37" customFormat="1" ht="18" customHeight="1" x14ac:dyDescent="0.25"/>
    <row r="1126" s="37" customFormat="1" ht="18" customHeight="1" x14ac:dyDescent="0.25"/>
    <row r="1127" s="37" customFormat="1" ht="18" customHeight="1" x14ac:dyDescent="0.25"/>
    <row r="1128" s="37" customFormat="1" ht="18" customHeight="1" x14ac:dyDescent="0.25"/>
    <row r="1129" s="37" customFormat="1" ht="18" customHeight="1" x14ac:dyDescent="0.25"/>
    <row r="1130" s="37" customFormat="1" ht="18" customHeight="1" x14ac:dyDescent="0.25"/>
    <row r="1131" s="37" customFormat="1" ht="18" customHeight="1" x14ac:dyDescent="0.25"/>
    <row r="1132" s="37" customFormat="1" ht="18" customHeight="1" x14ac:dyDescent="0.25"/>
    <row r="1133" s="37" customFormat="1" ht="18" customHeight="1" x14ac:dyDescent="0.25"/>
    <row r="1134" s="37" customFormat="1" ht="18" customHeight="1" x14ac:dyDescent="0.25"/>
    <row r="1135" s="37" customFormat="1" ht="18" customHeight="1" x14ac:dyDescent="0.25"/>
    <row r="1136" s="37" customFormat="1" ht="18" customHeight="1" x14ac:dyDescent="0.25"/>
    <row r="1137" s="37" customFormat="1" ht="18" customHeight="1" x14ac:dyDescent="0.25"/>
    <row r="1138" s="37" customFormat="1" ht="18" customHeight="1" x14ac:dyDescent="0.25"/>
    <row r="1139" s="37" customFormat="1" ht="18" customHeight="1" x14ac:dyDescent="0.25"/>
    <row r="1140" s="37" customFormat="1" ht="18" customHeight="1" x14ac:dyDescent="0.25"/>
    <row r="1141" s="37" customFormat="1" ht="18" customHeight="1" x14ac:dyDescent="0.25"/>
    <row r="1142" s="37" customFormat="1" ht="18" customHeight="1" x14ac:dyDescent="0.25"/>
    <row r="1143" s="37" customFormat="1" ht="18" customHeight="1" x14ac:dyDescent="0.25"/>
    <row r="1144" s="37" customFormat="1" ht="18" customHeight="1" x14ac:dyDescent="0.25"/>
    <row r="1145" s="37" customFormat="1" ht="18" customHeight="1" x14ac:dyDescent="0.25"/>
    <row r="1146" s="37" customFormat="1" ht="18" customHeight="1" x14ac:dyDescent="0.25"/>
    <row r="1147" s="37" customFormat="1" ht="18" customHeight="1" x14ac:dyDescent="0.25"/>
    <row r="1148" s="37" customFormat="1" ht="18" customHeight="1" x14ac:dyDescent="0.25"/>
    <row r="1149" s="37" customFormat="1" ht="18" customHeight="1" x14ac:dyDescent="0.25"/>
    <row r="1150" s="37" customFormat="1" ht="18" customHeight="1" x14ac:dyDescent="0.25"/>
    <row r="1151" s="37" customFormat="1" ht="18" customHeight="1" x14ac:dyDescent="0.25"/>
    <row r="1152" s="37" customFormat="1" ht="18" customHeight="1" x14ac:dyDescent="0.25"/>
    <row r="1153" s="37" customFormat="1" ht="18" customHeight="1" x14ac:dyDescent="0.25"/>
    <row r="1154" s="37" customFormat="1" ht="18" customHeight="1" x14ac:dyDescent="0.25"/>
    <row r="1155" s="37" customFormat="1" ht="18" customHeight="1" x14ac:dyDescent="0.25"/>
    <row r="1156" s="37" customFormat="1" ht="18" customHeight="1" x14ac:dyDescent="0.25"/>
    <row r="1157" s="37" customFormat="1" ht="18" customHeight="1" x14ac:dyDescent="0.25"/>
    <row r="1158" s="37" customFormat="1" ht="18" customHeight="1" x14ac:dyDescent="0.25"/>
    <row r="1159" s="37" customFormat="1" ht="18" customHeight="1" x14ac:dyDescent="0.25"/>
    <row r="1160" s="37" customFormat="1" ht="18" customHeight="1" x14ac:dyDescent="0.25"/>
    <row r="1161" s="37" customFormat="1" ht="18" customHeight="1" x14ac:dyDescent="0.25"/>
    <row r="1162" s="37" customFormat="1" ht="18" customHeight="1" x14ac:dyDescent="0.25"/>
    <row r="1163" s="37" customFormat="1" ht="18" customHeight="1" x14ac:dyDescent="0.25"/>
    <row r="1164" s="37" customFormat="1" ht="18" customHeight="1" x14ac:dyDescent="0.25"/>
    <row r="1165" s="37" customFormat="1" ht="18" customHeight="1" x14ac:dyDescent="0.25"/>
    <row r="1166" s="37" customFormat="1" ht="18" customHeight="1" x14ac:dyDescent="0.25"/>
    <row r="1167" s="37" customFormat="1" ht="18" customHeight="1" x14ac:dyDescent="0.25"/>
    <row r="1168" s="37" customFormat="1" ht="18" customHeight="1" x14ac:dyDescent="0.25"/>
    <row r="1169" s="37" customFormat="1" ht="18" customHeight="1" x14ac:dyDescent="0.25"/>
    <row r="1170" s="37" customFormat="1" ht="18" customHeight="1" x14ac:dyDescent="0.25"/>
    <row r="1171" s="37" customFormat="1" ht="18" customHeight="1" x14ac:dyDescent="0.25"/>
    <row r="1172" s="37" customFormat="1" ht="18" customHeight="1" x14ac:dyDescent="0.25"/>
    <row r="1173" s="37" customFormat="1" ht="18" customHeight="1" x14ac:dyDescent="0.25"/>
    <row r="1174" s="37" customFormat="1" ht="18" customHeight="1" x14ac:dyDescent="0.25"/>
    <row r="1175" s="37" customFormat="1" ht="18" customHeight="1" x14ac:dyDescent="0.25"/>
    <row r="1176" s="37" customFormat="1" ht="18" customHeight="1" x14ac:dyDescent="0.25"/>
    <row r="1177" s="37" customFormat="1" ht="18" customHeight="1" x14ac:dyDescent="0.25"/>
    <row r="1178" s="37" customFormat="1" ht="18" customHeight="1" x14ac:dyDescent="0.25"/>
    <row r="1179" s="37" customFormat="1" ht="18" customHeight="1" x14ac:dyDescent="0.25"/>
    <row r="1180" s="37" customFormat="1" ht="18" customHeight="1" x14ac:dyDescent="0.25"/>
    <row r="1181" s="37" customFormat="1" ht="18" customHeight="1" x14ac:dyDescent="0.25"/>
    <row r="1182" s="37" customFormat="1" ht="18" customHeight="1" x14ac:dyDescent="0.25"/>
    <row r="1183" s="37" customFormat="1" ht="18" customHeight="1" x14ac:dyDescent="0.25"/>
    <row r="1184" s="37" customFormat="1" ht="18" customHeight="1" x14ac:dyDescent="0.25"/>
    <row r="1185" s="37" customFormat="1" ht="18" customHeight="1" x14ac:dyDescent="0.25"/>
    <row r="1186" s="37" customFormat="1" ht="18" customHeight="1" x14ac:dyDescent="0.25"/>
    <row r="1187" s="37" customFormat="1" ht="18" customHeight="1" x14ac:dyDescent="0.25"/>
    <row r="1188" s="37" customFormat="1" ht="18" customHeight="1" x14ac:dyDescent="0.25"/>
    <row r="1189" s="37" customFormat="1" ht="18" customHeight="1" x14ac:dyDescent="0.25"/>
    <row r="1190" s="37" customFormat="1" ht="18" customHeight="1" x14ac:dyDescent="0.25"/>
    <row r="1191" s="37" customFormat="1" ht="18" customHeight="1" x14ac:dyDescent="0.25"/>
    <row r="1192" s="37" customFormat="1" ht="18" customHeight="1" x14ac:dyDescent="0.25"/>
    <row r="1193" s="37" customFormat="1" ht="18" customHeight="1" x14ac:dyDescent="0.25"/>
    <row r="1194" s="37" customFormat="1" ht="18" customHeight="1" x14ac:dyDescent="0.25"/>
    <row r="1195" s="37" customFormat="1" ht="18" customHeight="1" x14ac:dyDescent="0.25"/>
    <row r="1196" s="37" customFormat="1" ht="18" customHeight="1" x14ac:dyDescent="0.25"/>
    <row r="1197" s="37" customFormat="1" ht="18" customHeight="1" x14ac:dyDescent="0.25"/>
    <row r="1198" s="37" customFormat="1" ht="18" customHeight="1" x14ac:dyDescent="0.25"/>
    <row r="1199" s="37" customFormat="1" ht="18" customHeight="1" x14ac:dyDescent="0.25"/>
    <row r="1200" s="37" customFormat="1" ht="18" customHeight="1" x14ac:dyDescent="0.25"/>
    <row r="1201" s="37" customFormat="1" ht="18" customHeight="1" x14ac:dyDescent="0.25"/>
    <row r="1202" s="37" customFormat="1" ht="18" customHeight="1" x14ac:dyDescent="0.25"/>
    <row r="1203" s="37" customFormat="1" ht="18" customHeight="1" x14ac:dyDescent="0.25"/>
    <row r="1204" s="37" customFormat="1" ht="18" customHeight="1" x14ac:dyDescent="0.25"/>
    <row r="1205" s="37" customFormat="1" ht="18" customHeight="1" x14ac:dyDescent="0.25"/>
    <row r="1206" s="37" customFormat="1" ht="18" customHeight="1" x14ac:dyDescent="0.25"/>
    <row r="1207" s="37" customFormat="1" ht="18" customHeight="1" x14ac:dyDescent="0.25"/>
    <row r="1208" s="37" customFormat="1" ht="18" customHeight="1" x14ac:dyDescent="0.25"/>
    <row r="1209" s="37" customFormat="1" ht="18" customHeight="1" x14ac:dyDescent="0.25"/>
    <row r="1210" s="37" customFormat="1" ht="18" customHeight="1" x14ac:dyDescent="0.25"/>
    <row r="1211" s="37" customFormat="1" ht="18" customHeight="1" x14ac:dyDescent="0.25"/>
    <row r="1212" s="37" customFormat="1" ht="18" customHeight="1" x14ac:dyDescent="0.25"/>
    <row r="1213" s="37" customFormat="1" ht="18" customHeight="1" x14ac:dyDescent="0.25"/>
    <row r="1214" s="37" customFormat="1" ht="18" customHeight="1" x14ac:dyDescent="0.25"/>
    <row r="1215" s="37" customFormat="1" ht="18" customHeight="1" x14ac:dyDescent="0.25"/>
    <row r="1216" s="37" customFormat="1" ht="18" customHeight="1" x14ac:dyDescent="0.25"/>
    <row r="1217" s="37" customFormat="1" ht="18" customHeight="1" x14ac:dyDescent="0.25"/>
    <row r="1218" s="37" customFormat="1" ht="18" customHeight="1" x14ac:dyDescent="0.25"/>
    <row r="1219" s="37" customFormat="1" ht="18" customHeight="1" x14ac:dyDescent="0.25"/>
    <row r="1220" s="37" customFormat="1" ht="18" customHeight="1" x14ac:dyDescent="0.25"/>
    <row r="1221" s="37" customFormat="1" ht="18" customHeight="1" x14ac:dyDescent="0.25"/>
    <row r="1222" s="37" customFormat="1" ht="18" customHeight="1" x14ac:dyDescent="0.25"/>
    <row r="1223" s="37" customFormat="1" ht="18" customHeight="1" x14ac:dyDescent="0.25"/>
    <row r="1224" s="37" customFormat="1" ht="18" customHeight="1" x14ac:dyDescent="0.25"/>
    <row r="1225" s="37" customFormat="1" ht="18" customHeight="1" x14ac:dyDescent="0.25"/>
    <row r="1226" s="37" customFormat="1" ht="18" customHeight="1" x14ac:dyDescent="0.25"/>
    <row r="1227" s="37" customFormat="1" ht="18" customHeight="1" x14ac:dyDescent="0.25"/>
    <row r="1228" s="37" customFormat="1" ht="18" customHeight="1" x14ac:dyDescent="0.25"/>
    <row r="1229" s="37" customFormat="1" ht="18" customHeight="1" x14ac:dyDescent="0.25"/>
    <row r="1230" s="37" customFormat="1" ht="18" customHeight="1" x14ac:dyDescent="0.25"/>
    <row r="1231" s="37" customFormat="1" ht="18" customHeight="1" x14ac:dyDescent="0.25"/>
    <row r="1232" s="37" customFormat="1" ht="18" customHeight="1" x14ac:dyDescent="0.25"/>
    <row r="1233" s="37" customFormat="1" ht="18" customHeight="1" x14ac:dyDescent="0.25"/>
    <row r="1234" s="37" customFormat="1" ht="18" customHeight="1" x14ac:dyDescent="0.25"/>
    <row r="1235" s="37" customFormat="1" ht="18" customHeight="1" x14ac:dyDescent="0.25"/>
    <row r="1236" s="37" customFormat="1" ht="18" customHeight="1" x14ac:dyDescent="0.25"/>
    <row r="1237" s="37" customFormat="1" ht="18" customHeight="1" x14ac:dyDescent="0.25"/>
    <row r="1238" s="37" customFormat="1" ht="18" customHeight="1" x14ac:dyDescent="0.25"/>
    <row r="1239" s="37" customFormat="1" ht="18" customHeight="1" x14ac:dyDescent="0.25"/>
    <row r="1240" s="37" customFormat="1" ht="18" customHeight="1" x14ac:dyDescent="0.25"/>
    <row r="1241" s="37" customFormat="1" ht="18" customHeight="1" x14ac:dyDescent="0.25"/>
    <row r="1242" s="37" customFormat="1" ht="18" customHeight="1" x14ac:dyDescent="0.25"/>
    <row r="1243" s="37" customFormat="1" ht="18" customHeight="1" x14ac:dyDescent="0.25"/>
    <row r="1244" s="37" customFormat="1" ht="18" customHeight="1" x14ac:dyDescent="0.25"/>
    <row r="1245" s="37" customFormat="1" ht="18" customHeight="1" x14ac:dyDescent="0.25"/>
    <row r="1246" s="37" customFormat="1" ht="18" customHeight="1" x14ac:dyDescent="0.25"/>
    <row r="1247" s="37" customFormat="1" ht="18" customHeight="1" x14ac:dyDescent="0.25"/>
    <row r="1248" s="37" customFormat="1" ht="18" customHeight="1" x14ac:dyDescent="0.25"/>
    <row r="1249" s="37" customFormat="1" ht="18" customHeight="1" x14ac:dyDescent="0.25"/>
    <row r="1250" s="37" customFormat="1" ht="18" customHeight="1" x14ac:dyDescent="0.25"/>
    <row r="1251" s="37" customFormat="1" ht="18" customHeight="1" x14ac:dyDescent="0.25"/>
    <row r="1252" s="37" customFormat="1" ht="18" customHeight="1" x14ac:dyDescent="0.25"/>
    <row r="1253" s="37" customFormat="1" ht="18" customHeight="1" x14ac:dyDescent="0.25"/>
    <row r="1254" s="37" customFormat="1" ht="18" customHeight="1" x14ac:dyDescent="0.25"/>
    <row r="1255" s="37" customFormat="1" ht="18" customHeight="1" x14ac:dyDescent="0.25"/>
    <row r="1256" s="37" customFormat="1" ht="18" customHeight="1" x14ac:dyDescent="0.25"/>
    <row r="1257" s="37" customFormat="1" ht="18" customHeight="1" x14ac:dyDescent="0.25"/>
    <row r="1258" s="37" customFormat="1" ht="18" customHeight="1" x14ac:dyDescent="0.25"/>
    <row r="1259" s="37" customFormat="1" ht="18" customHeight="1" x14ac:dyDescent="0.25"/>
    <row r="1260" s="37" customFormat="1" ht="18" customHeight="1" x14ac:dyDescent="0.25"/>
    <row r="1261" s="37" customFormat="1" ht="18" customHeight="1" x14ac:dyDescent="0.25"/>
    <row r="1262" s="37" customFormat="1" ht="18" customHeight="1" x14ac:dyDescent="0.25"/>
    <row r="1263" s="37" customFormat="1" ht="18" customHeight="1" x14ac:dyDescent="0.25"/>
    <row r="1264" s="37" customFormat="1" ht="18" customHeight="1" x14ac:dyDescent="0.25"/>
    <row r="1265" s="37" customFormat="1" ht="18" customHeight="1" x14ac:dyDescent="0.25"/>
    <row r="1266" s="37" customFormat="1" ht="18" customHeight="1" x14ac:dyDescent="0.25"/>
    <row r="1267" s="37" customFormat="1" ht="18" customHeight="1" x14ac:dyDescent="0.25"/>
    <row r="1268" s="37" customFormat="1" ht="18" customHeight="1" x14ac:dyDescent="0.25"/>
    <row r="1269" s="37" customFormat="1" ht="18" customHeight="1" x14ac:dyDescent="0.25"/>
    <row r="1270" s="37" customFormat="1" ht="18" customHeight="1" x14ac:dyDescent="0.25"/>
    <row r="1271" s="37" customFormat="1" ht="18" customHeight="1" x14ac:dyDescent="0.25"/>
    <row r="1272" s="37" customFormat="1" ht="18" customHeight="1" x14ac:dyDescent="0.25"/>
    <row r="1273" s="37" customFormat="1" ht="18" customHeight="1" x14ac:dyDescent="0.25"/>
    <row r="1274" s="37" customFormat="1" ht="18" customHeight="1" x14ac:dyDescent="0.25"/>
    <row r="1275" s="37" customFormat="1" ht="18" customHeight="1" x14ac:dyDescent="0.25"/>
    <row r="1276" s="37" customFormat="1" ht="18" customHeight="1" x14ac:dyDescent="0.25"/>
    <row r="1277" s="37" customFormat="1" ht="18" customHeight="1" x14ac:dyDescent="0.25"/>
    <row r="1278" s="37" customFormat="1" ht="18" customHeight="1" x14ac:dyDescent="0.25"/>
    <row r="1279" s="37" customFormat="1" ht="18" customHeight="1" x14ac:dyDescent="0.25"/>
    <row r="1280" s="37" customFormat="1" ht="18" customHeight="1" x14ac:dyDescent="0.25"/>
    <row r="1281" s="37" customFormat="1" ht="18" customHeight="1" x14ac:dyDescent="0.25"/>
    <row r="1282" s="37" customFormat="1" ht="18" customHeight="1" x14ac:dyDescent="0.25"/>
    <row r="1283" s="37" customFormat="1" ht="18" customHeight="1" x14ac:dyDescent="0.25"/>
    <row r="1284" s="37" customFormat="1" ht="18" customHeight="1" x14ac:dyDescent="0.25"/>
    <row r="1285" s="37" customFormat="1" ht="18" customHeight="1" x14ac:dyDescent="0.25"/>
    <row r="1286" s="37" customFormat="1" ht="18" customHeight="1" x14ac:dyDescent="0.25"/>
    <row r="1287" s="37" customFormat="1" ht="18" customHeight="1" x14ac:dyDescent="0.25"/>
    <row r="1288" s="37" customFormat="1" ht="18" customHeight="1" x14ac:dyDescent="0.25"/>
    <row r="1289" s="37" customFormat="1" ht="18" customHeight="1" x14ac:dyDescent="0.25"/>
    <row r="1290" s="37" customFormat="1" ht="18" customHeight="1" x14ac:dyDescent="0.25"/>
    <row r="1291" s="37" customFormat="1" ht="18" customHeight="1" x14ac:dyDescent="0.25"/>
    <row r="1292" s="37" customFormat="1" ht="18" customHeight="1" x14ac:dyDescent="0.25"/>
    <row r="1293" s="37" customFormat="1" ht="18" customHeight="1" x14ac:dyDescent="0.25"/>
    <row r="1294" s="37" customFormat="1" ht="18" customHeight="1" x14ac:dyDescent="0.25"/>
    <row r="1295" s="37" customFormat="1" ht="18" customHeight="1" x14ac:dyDescent="0.25"/>
    <row r="1296" s="37" customFormat="1" ht="18" customHeight="1" x14ac:dyDescent="0.25"/>
    <row r="1297" s="37" customFormat="1" ht="18" customHeight="1" x14ac:dyDescent="0.25"/>
    <row r="1298" s="37" customFormat="1" ht="18" customHeight="1" x14ac:dyDescent="0.25"/>
    <row r="1299" s="37" customFormat="1" ht="18" customHeight="1" x14ac:dyDescent="0.25"/>
    <row r="1300" s="37" customFormat="1" ht="18" customHeight="1" x14ac:dyDescent="0.25"/>
    <row r="1301" s="37" customFormat="1" ht="18" customHeight="1" x14ac:dyDescent="0.25"/>
    <row r="1302" s="37" customFormat="1" ht="18" customHeight="1" x14ac:dyDescent="0.25"/>
    <row r="1303" s="37" customFormat="1" ht="18" customHeight="1" x14ac:dyDescent="0.25"/>
    <row r="1304" s="37" customFormat="1" ht="18" customHeight="1" x14ac:dyDescent="0.25"/>
    <row r="1305" s="37" customFormat="1" ht="18" customHeight="1" x14ac:dyDescent="0.25"/>
    <row r="1306" s="37" customFormat="1" ht="18" customHeight="1" x14ac:dyDescent="0.25"/>
    <row r="1307" s="37" customFormat="1" ht="18" customHeight="1" x14ac:dyDescent="0.25"/>
    <row r="1308" s="37" customFormat="1" ht="18" customHeight="1" x14ac:dyDescent="0.25"/>
    <row r="1309" s="37" customFormat="1" ht="18" customHeight="1" x14ac:dyDescent="0.25"/>
    <row r="1310" s="37" customFormat="1" ht="18" customHeight="1" x14ac:dyDescent="0.25"/>
    <row r="1311" s="37" customFormat="1" ht="18" customHeight="1" x14ac:dyDescent="0.25"/>
    <row r="1312" s="37" customFormat="1" ht="18" customHeight="1" x14ac:dyDescent="0.25"/>
    <row r="1313" s="37" customFormat="1" ht="18" customHeight="1" x14ac:dyDescent="0.25"/>
    <row r="1314" s="37" customFormat="1" ht="18" customHeight="1" x14ac:dyDescent="0.25"/>
    <row r="1315" s="37" customFormat="1" ht="18" customHeight="1" x14ac:dyDescent="0.25"/>
    <row r="1316" s="37" customFormat="1" ht="18" customHeight="1" x14ac:dyDescent="0.25"/>
    <row r="1317" s="37" customFormat="1" ht="18" customHeight="1" x14ac:dyDescent="0.25"/>
    <row r="1318" s="37" customFormat="1" ht="18" customHeight="1" x14ac:dyDescent="0.25"/>
    <row r="1319" s="37" customFormat="1" ht="18" customHeight="1" x14ac:dyDescent="0.25"/>
    <row r="1320" s="37" customFormat="1" ht="18" customHeight="1" x14ac:dyDescent="0.25"/>
    <row r="1321" s="37" customFormat="1" ht="18" customHeight="1" x14ac:dyDescent="0.25"/>
    <row r="1322" s="37" customFormat="1" ht="18" customHeight="1" x14ac:dyDescent="0.25"/>
    <row r="1323" s="37" customFormat="1" ht="18" customHeight="1" x14ac:dyDescent="0.25"/>
    <row r="1324" s="37" customFormat="1" ht="18" customHeight="1" x14ac:dyDescent="0.25"/>
    <row r="1325" s="37" customFormat="1" ht="18" customHeight="1" x14ac:dyDescent="0.25"/>
    <row r="1326" s="37" customFormat="1" ht="18" customHeight="1" x14ac:dyDescent="0.25"/>
    <row r="1327" s="37" customFormat="1" ht="18" customHeight="1" x14ac:dyDescent="0.25"/>
    <row r="1328" s="37" customFormat="1" ht="18" customHeight="1" x14ac:dyDescent="0.25"/>
    <row r="1329" s="37" customFormat="1" ht="18" customHeight="1" x14ac:dyDescent="0.25"/>
    <row r="1330" s="37" customFormat="1" ht="18" customHeight="1" x14ac:dyDescent="0.25"/>
    <row r="1331" s="37" customFormat="1" ht="18" customHeight="1" x14ac:dyDescent="0.25"/>
    <row r="1332" s="37" customFormat="1" ht="18" customHeight="1" x14ac:dyDescent="0.25"/>
    <row r="1333" s="37" customFormat="1" ht="18" customHeight="1" x14ac:dyDescent="0.25"/>
    <row r="1334" s="37" customFormat="1" ht="18" customHeight="1" x14ac:dyDescent="0.25"/>
    <row r="1335" s="37" customFormat="1" ht="18" customHeight="1" x14ac:dyDescent="0.25"/>
    <row r="1336" s="37" customFormat="1" ht="18" customHeight="1" x14ac:dyDescent="0.25"/>
    <row r="1337" s="37" customFormat="1" ht="18" customHeight="1" x14ac:dyDescent="0.25"/>
    <row r="1338" s="37" customFormat="1" ht="18" customHeight="1" x14ac:dyDescent="0.25"/>
    <row r="1339" s="37" customFormat="1" ht="18" customHeight="1" x14ac:dyDescent="0.25"/>
    <row r="1340" s="37" customFormat="1" ht="18" customHeight="1" x14ac:dyDescent="0.25"/>
    <row r="1341" s="37" customFormat="1" ht="18" customHeight="1" x14ac:dyDescent="0.25"/>
    <row r="1342" s="37" customFormat="1" ht="18" customHeight="1" x14ac:dyDescent="0.25"/>
    <row r="1343" s="37" customFormat="1" ht="18" customHeight="1" x14ac:dyDescent="0.25"/>
    <row r="1344" s="37" customFormat="1" ht="18" customHeight="1" x14ac:dyDescent="0.25"/>
    <row r="1345" s="37" customFormat="1" ht="18" customHeight="1" x14ac:dyDescent="0.25"/>
    <row r="1346" s="37" customFormat="1" ht="18" customHeight="1" x14ac:dyDescent="0.25"/>
    <row r="1347" s="37" customFormat="1" ht="18" customHeight="1" x14ac:dyDescent="0.25"/>
    <row r="1348" s="37" customFormat="1" ht="18" customHeight="1" x14ac:dyDescent="0.25"/>
    <row r="1349" s="37" customFormat="1" ht="18" customHeight="1" x14ac:dyDescent="0.25"/>
    <row r="1350" s="37" customFormat="1" ht="18" customHeight="1" x14ac:dyDescent="0.25"/>
    <row r="1351" s="37" customFormat="1" ht="18" customHeight="1" x14ac:dyDescent="0.25"/>
    <row r="1352" s="37" customFormat="1" ht="18" customHeight="1" x14ac:dyDescent="0.25"/>
    <row r="1353" s="37" customFormat="1" ht="18" customHeight="1" x14ac:dyDescent="0.25"/>
    <row r="1354" s="37" customFormat="1" ht="18" customHeight="1" x14ac:dyDescent="0.25"/>
    <row r="1355" s="37" customFormat="1" ht="18" customHeight="1" x14ac:dyDescent="0.25"/>
    <row r="1356" s="37" customFormat="1" ht="18" customHeight="1" x14ac:dyDescent="0.25"/>
    <row r="1357" s="37" customFormat="1" ht="18" customHeight="1" x14ac:dyDescent="0.25"/>
    <row r="1358" s="37" customFormat="1" ht="18" customHeight="1" x14ac:dyDescent="0.25"/>
    <row r="1359" s="37" customFormat="1" ht="18" customHeight="1" x14ac:dyDescent="0.25"/>
    <row r="1360" s="37" customFormat="1" ht="18" customHeight="1" x14ac:dyDescent="0.25"/>
    <row r="1361" s="37" customFormat="1" ht="18" customHeight="1" x14ac:dyDescent="0.25"/>
    <row r="1362" s="37" customFormat="1" ht="18" customHeight="1" x14ac:dyDescent="0.25"/>
    <row r="1363" s="37" customFormat="1" ht="18" customHeight="1" x14ac:dyDescent="0.25"/>
    <row r="1364" s="37" customFormat="1" ht="18" customHeight="1" x14ac:dyDescent="0.25"/>
    <row r="1365" s="37" customFormat="1" ht="18" customHeight="1" x14ac:dyDescent="0.25"/>
    <row r="1366" s="37" customFormat="1" ht="18" customHeight="1" x14ac:dyDescent="0.25"/>
    <row r="1367" s="37" customFormat="1" ht="18" customHeight="1" x14ac:dyDescent="0.25"/>
    <row r="1368" s="37" customFormat="1" ht="18" customHeight="1" x14ac:dyDescent="0.25"/>
    <row r="1369" s="37" customFormat="1" ht="18" customHeight="1" x14ac:dyDescent="0.25"/>
    <row r="1370" s="37" customFormat="1" ht="18" customHeight="1" x14ac:dyDescent="0.25"/>
    <row r="1371" s="37" customFormat="1" ht="18" customHeight="1" x14ac:dyDescent="0.25"/>
    <row r="1372" s="37" customFormat="1" ht="18" customHeight="1" x14ac:dyDescent="0.25"/>
    <row r="1373" s="37" customFormat="1" ht="18" customHeight="1" x14ac:dyDescent="0.25"/>
    <row r="1374" s="37" customFormat="1" ht="18" customHeight="1" x14ac:dyDescent="0.25"/>
    <row r="1375" s="37" customFormat="1" ht="18" customHeight="1" x14ac:dyDescent="0.25"/>
    <row r="1376" s="37" customFormat="1" ht="18" customHeight="1" x14ac:dyDescent="0.25"/>
    <row r="1377" s="37" customFormat="1" ht="18" customHeight="1" x14ac:dyDescent="0.25"/>
    <row r="1378" s="37" customFormat="1" ht="18" customHeight="1" x14ac:dyDescent="0.25"/>
    <row r="1379" s="37" customFormat="1" ht="18" customHeight="1" x14ac:dyDescent="0.25"/>
    <row r="1380" s="37" customFormat="1" ht="18" customHeight="1" x14ac:dyDescent="0.25"/>
    <row r="1381" s="37" customFormat="1" ht="18" customHeight="1" x14ac:dyDescent="0.25"/>
    <row r="1382" s="37" customFormat="1" ht="18" customHeight="1" x14ac:dyDescent="0.25"/>
    <row r="1383" s="37" customFormat="1" ht="18" customHeight="1" x14ac:dyDescent="0.25"/>
    <row r="1384" s="37" customFormat="1" ht="18" customHeight="1" x14ac:dyDescent="0.25"/>
    <row r="1385" s="37" customFormat="1" ht="18" customHeight="1" x14ac:dyDescent="0.25"/>
    <row r="1386" s="37" customFormat="1" ht="18" customHeight="1" x14ac:dyDescent="0.25"/>
    <row r="1387" s="37" customFormat="1" ht="18" customHeight="1" x14ac:dyDescent="0.25"/>
    <row r="1388" s="37" customFormat="1" ht="18" customHeight="1" x14ac:dyDescent="0.25"/>
    <row r="1389" s="37" customFormat="1" ht="18" customHeight="1" x14ac:dyDescent="0.25"/>
    <row r="1390" s="37" customFormat="1" ht="18" customHeight="1" x14ac:dyDescent="0.25"/>
    <row r="1391" s="37" customFormat="1" ht="18" customHeight="1" x14ac:dyDescent="0.25"/>
    <row r="1392" s="37" customFormat="1" ht="18" customHeight="1" x14ac:dyDescent="0.25"/>
    <row r="1393" s="37" customFormat="1" ht="18" customHeight="1" x14ac:dyDescent="0.25"/>
    <row r="1394" s="37" customFormat="1" ht="18" customHeight="1" x14ac:dyDescent="0.25"/>
    <row r="1395" s="37" customFormat="1" ht="18" customHeight="1" x14ac:dyDescent="0.25"/>
    <row r="1396" s="37" customFormat="1" ht="18" customHeight="1" x14ac:dyDescent="0.25"/>
    <row r="1397" s="37" customFormat="1" ht="18" customHeight="1" x14ac:dyDescent="0.25"/>
    <row r="1398" s="37" customFormat="1" ht="18" customHeight="1" x14ac:dyDescent="0.25"/>
    <row r="1399" s="37" customFormat="1" ht="18" customHeight="1" x14ac:dyDescent="0.25"/>
    <row r="1400" s="37" customFormat="1" ht="18" customHeight="1" x14ac:dyDescent="0.25"/>
    <row r="1401" s="37" customFormat="1" ht="18" customHeight="1" x14ac:dyDescent="0.25"/>
    <row r="1402" s="37" customFormat="1" ht="18" customHeight="1" x14ac:dyDescent="0.25"/>
    <row r="1403" s="37" customFormat="1" ht="18" customHeight="1" x14ac:dyDescent="0.25"/>
    <row r="1404" s="37" customFormat="1" ht="18" customHeight="1" x14ac:dyDescent="0.25"/>
    <row r="1405" s="37" customFormat="1" ht="18" customHeight="1" x14ac:dyDescent="0.25"/>
    <row r="1406" s="37" customFormat="1" ht="18" customHeight="1" x14ac:dyDescent="0.25"/>
    <row r="1407" s="37" customFormat="1" ht="18" customHeight="1" x14ac:dyDescent="0.25"/>
    <row r="1408" s="37" customFormat="1" ht="18" customHeight="1" x14ac:dyDescent="0.25"/>
    <row r="1409" s="37" customFormat="1" ht="18" customHeight="1" x14ac:dyDescent="0.25"/>
    <row r="1410" s="37" customFormat="1" ht="18" customHeight="1" x14ac:dyDescent="0.25"/>
    <row r="1411" s="37" customFormat="1" ht="18" customHeight="1" x14ac:dyDescent="0.25"/>
    <row r="1412" s="37" customFormat="1" ht="18" customHeight="1" x14ac:dyDescent="0.25"/>
    <row r="1413" s="37" customFormat="1" ht="18" customHeight="1" x14ac:dyDescent="0.25"/>
    <row r="1414" s="37" customFormat="1" ht="18" customHeight="1" x14ac:dyDescent="0.25"/>
    <row r="1415" s="37" customFormat="1" ht="18" customHeight="1" x14ac:dyDescent="0.25"/>
    <row r="1416" s="37" customFormat="1" ht="18" customHeight="1" x14ac:dyDescent="0.25"/>
    <row r="1417" s="37" customFormat="1" ht="18" customHeight="1" x14ac:dyDescent="0.25"/>
    <row r="1418" s="37" customFormat="1" ht="18" customHeight="1" x14ac:dyDescent="0.25"/>
    <row r="1419" s="37" customFormat="1" ht="18" customHeight="1" x14ac:dyDescent="0.25"/>
    <row r="1420" s="37" customFormat="1" ht="18" customHeight="1" x14ac:dyDescent="0.25"/>
    <row r="1421" s="37" customFormat="1" ht="18" customHeight="1" x14ac:dyDescent="0.25"/>
    <row r="1422" s="37" customFormat="1" ht="18" customHeight="1" x14ac:dyDescent="0.25"/>
    <row r="1423" s="37" customFormat="1" ht="18" customHeight="1" x14ac:dyDescent="0.25"/>
    <row r="1424" s="37" customFormat="1" ht="18" customHeight="1" x14ac:dyDescent="0.25"/>
    <row r="1425" s="37" customFormat="1" ht="18" customHeight="1" x14ac:dyDescent="0.25"/>
    <row r="1426" s="37" customFormat="1" ht="18" customHeight="1" x14ac:dyDescent="0.25"/>
    <row r="1427" s="37" customFormat="1" ht="18" customHeight="1" x14ac:dyDescent="0.25"/>
    <row r="1428" s="37" customFormat="1" ht="18" customHeight="1" x14ac:dyDescent="0.25"/>
    <row r="1429" s="37" customFormat="1" ht="18" customHeight="1" x14ac:dyDescent="0.25"/>
    <row r="1430" s="37" customFormat="1" ht="18" customHeight="1" x14ac:dyDescent="0.25"/>
    <row r="1431" s="37" customFormat="1" ht="18" customHeight="1" x14ac:dyDescent="0.25"/>
    <row r="1432" s="37" customFormat="1" ht="18" customHeight="1" x14ac:dyDescent="0.25"/>
    <row r="1433" s="37" customFormat="1" ht="18" customHeight="1" x14ac:dyDescent="0.25"/>
    <row r="1434" s="37" customFormat="1" ht="18" customHeight="1" x14ac:dyDescent="0.25"/>
    <row r="1435" s="37" customFormat="1" ht="18" customHeight="1" x14ac:dyDescent="0.25"/>
    <row r="1436" s="37" customFormat="1" ht="18" customHeight="1" x14ac:dyDescent="0.25"/>
    <row r="1437" s="37" customFormat="1" ht="18" customHeight="1" x14ac:dyDescent="0.25"/>
    <row r="1438" s="37" customFormat="1" ht="18" customHeight="1" x14ac:dyDescent="0.25"/>
    <row r="1439" s="37" customFormat="1" ht="18" customHeight="1" x14ac:dyDescent="0.25"/>
    <row r="1440" s="37" customFormat="1" ht="18" customHeight="1" x14ac:dyDescent="0.25"/>
    <row r="1441" s="37" customFormat="1" ht="18" customHeight="1" x14ac:dyDescent="0.25"/>
    <row r="1442" s="37" customFormat="1" ht="18" customHeight="1" x14ac:dyDescent="0.25"/>
    <row r="1443" s="37" customFormat="1" ht="18" customHeight="1" x14ac:dyDescent="0.25"/>
    <row r="1444" s="37" customFormat="1" ht="18" customHeight="1" x14ac:dyDescent="0.25"/>
    <row r="1445" s="37" customFormat="1" ht="18" customHeight="1" x14ac:dyDescent="0.25"/>
    <row r="1446" s="37" customFormat="1" ht="18" customHeight="1" x14ac:dyDescent="0.25"/>
    <row r="1447" s="37" customFormat="1" ht="18" customHeight="1" x14ac:dyDescent="0.25"/>
    <row r="1448" s="37" customFormat="1" ht="18" customHeight="1" x14ac:dyDescent="0.25"/>
    <row r="1449" s="37" customFormat="1" ht="18" customHeight="1" x14ac:dyDescent="0.25"/>
    <row r="1450" s="37" customFormat="1" ht="18" customHeight="1" x14ac:dyDescent="0.25"/>
    <row r="1451" s="37" customFormat="1" ht="18" customHeight="1" x14ac:dyDescent="0.25"/>
    <row r="1452" s="37" customFormat="1" ht="18" customHeight="1" x14ac:dyDescent="0.25"/>
    <row r="1453" s="37" customFormat="1" ht="18" customHeight="1" x14ac:dyDescent="0.25"/>
    <row r="1454" s="37" customFormat="1" ht="18" customHeight="1" x14ac:dyDescent="0.25"/>
    <row r="1455" s="37" customFormat="1" ht="18" customHeight="1" x14ac:dyDescent="0.25"/>
    <row r="1456" s="37" customFormat="1" ht="18" customHeight="1" x14ac:dyDescent="0.25"/>
    <row r="1457" s="37" customFormat="1" ht="18" customHeight="1" x14ac:dyDescent="0.25"/>
    <row r="1458" s="37" customFormat="1" ht="18" customHeight="1" x14ac:dyDescent="0.25"/>
    <row r="1459" s="37" customFormat="1" ht="18" customHeight="1" x14ac:dyDescent="0.25"/>
    <row r="1460" s="37" customFormat="1" ht="18" customHeight="1" x14ac:dyDescent="0.25"/>
    <row r="1461" s="37" customFormat="1" ht="18" customHeight="1" x14ac:dyDescent="0.25"/>
    <row r="1462" s="37" customFormat="1" ht="18" customHeight="1" x14ac:dyDescent="0.25"/>
    <row r="1463" s="37" customFormat="1" ht="18" customHeight="1" x14ac:dyDescent="0.25"/>
    <row r="1464" s="37" customFormat="1" ht="18" customHeight="1" x14ac:dyDescent="0.25"/>
    <row r="1465" s="37" customFormat="1" ht="18" customHeight="1" x14ac:dyDescent="0.25"/>
    <row r="1466" s="37" customFormat="1" ht="18" customHeight="1" x14ac:dyDescent="0.25"/>
    <row r="1467" s="37" customFormat="1" ht="18" customHeight="1" x14ac:dyDescent="0.25"/>
    <row r="1468" s="37" customFormat="1" ht="18" customHeight="1" x14ac:dyDescent="0.25"/>
    <row r="1469" s="37" customFormat="1" ht="18" customHeight="1" x14ac:dyDescent="0.25"/>
    <row r="1470" s="37" customFormat="1" ht="18" customHeight="1" x14ac:dyDescent="0.25"/>
    <row r="1471" s="37" customFormat="1" ht="18" customHeight="1" x14ac:dyDescent="0.25"/>
    <row r="1472" s="37" customFormat="1" ht="18" customHeight="1" x14ac:dyDescent="0.25"/>
    <row r="1473" s="37" customFormat="1" ht="18" customHeight="1" x14ac:dyDescent="0.25"/>
    <row r="1474" s="37" customFormat="1" ht="18" customHeight="1" x14ac:dyDescent="0.25"/>
    <row r="1475" s="37" customFormat="1" ht="18" customHeight="1" x14ac:dyDescent="0.25"/>
    <row r="1476" s="37" customFormat="1" ht="18" customHeight="1" x14ac:dyDescent="0.25"/>
    <row r="1477" s="37" customFormat="1" ht="18" customHeight="1" x14ac:dyDescent="0.25"/>
    <row r="1478" s="37" customFormat="1" ht="18" customHeight="1" x14ac:dyDescent="0.25"/>
    <row r="1479" s="37" customFormat="1" ht="18" customHeight="1" x14ac:dyDescent="0.25"/>
    <row r="1480" s="37" customFormat="1" ht="18" customHeight="1" x14ac:dyDescent="0.25"/>
    <row r="1481" s="37" customFormat="1" ht="18" customHeight="1" x14ac:dyDescent="0.25"/>
    <row r="1482" s="37" customFormat="1" ht="18" customHeight="1" x14ac:dyDescent="0.25"/>
    <row r="1483" s="37" customFormat="1" ht="18" customHeight="1" x14ac:dyDescent="0.25"/>
    <row r="1484" s="37" customFormat="1" ht="18" customHeight="1" x14ac:dyDescent="0.25"/>
    <row r="1485" s="37" customFormat="1" ht="18" customHeight="1" x14ac:dyDescent="0.25"/>
    <row r="1486" s="37" customFormat="1" ht="18" customHeight="1" x14ac:dyDescent="0.25"/>
    <row r="1487" s="37" customFormat="1" ht="18" customHeight="1" x14ac:dyDescent="0.25"/>
    <row r="1488" s="37" customFormat="1" ht="18" customHeight="1" x14ac:dyDescent="0.25"/>
    <row r="1489" s="37" customFormat="1" ht="18" customHeight="1" x14ac:dyDescent="0.25"/>
    <row r="1490" s="37" customFormat="1" ht="18" customHeight="1" x14ac:dyDescent="0.25"/>
    <row r="1491" s="37" customFormat="1" ht="18" customHeight="1" x14ac:dyDescent="0.25"/>
    <row r="1492" s="37" customFormat="1" ht="18" customHeight="1" x14ac:dyDescent="0.25"/>
    <row r="1493" s="37" customFormat="1" ht="18" customHeight="1" x14ac:dyDescent="0.25"/>
    <row r="1494" s="37" customFormat="1" ht="18" customHeight="1" x14ac:dyDescent="0.25"/>
    <row r="1495" s="37" customFormat="1" ht="18" customHeight="1" x14ac:dyDescent="0.25"/>
    <row r="1496" s="37" customFormat="1" ht="18" customHeight="1" x14ac:dyDescent="0.25"/>
    <row r="1497" s="37" customFormat="1" ht="18" customHeight="1" x14ac:dyDescent="0.25"/>
    <row r="1498" s="37" customFormat="1" ht="18" customHeight="1" x14ac:dyDescent="0.25"/>
    <row r="1499" s="37" customFormat="1" ht="18" customHeight="1" x14ac:dyDescent="0.25"/>
    <row r="1500" s="37" customFormat="1" ht="18" customHeight="1" x14ac:dyDescent="0.25"/>
    <row r="1501" s="37" customFormat="1" ht="18" customHeight="1" x14ac:dyDescent="0.25"/>
    <row r="1502" s="37" customFormat="1" ht="18" customHeight="1" x14ac:dyDescent="0.25"/>
    <row r="1503" s="37" customFormat="1" ht="18" customHeight="1" x14ac:dyDescent="0.25"/>
    <row r="1504" s="37" customFormat="1" ht="18" customHeight="1" x14ac:dyDescent="0.25"/>
    <row r="1505" s="37" customFormat="1" ht="18" customHeight="1" x14ac:dyDescent="0.25"/>
    <row r="1506" s="37" customFormat="1" ht="18" customHeight="1" x14ac:dyDescent="0.25"/>
    <row r="1507" s="37" customFormat="1" ht="18" customHeight="1" x14ac:dyDescent="0.25"/>
    <row r="1508" s="37" customFormat="1" ht="18" customHeight="1" x14ac:dyDescent="0.25"/>
    <row r="1509" s="37" customFormat="1" ht="18" customHeight="1" x14ac:dyDescent="0.25"/>
    <row r="1510" s="37" customFormat="1" ht="18" customHeight="1" x14ac:dyDescent="0.25"/>
    <row r="1511" s="37" customFormat="1" ht="18" customHeight="1" x14ac:dyDescent="0.25"/>
    <row r="1512" s="37" customFormat="1" ht="18" customHeight="1" x14ac:dyDescent="0.25"/>
    <row r="1513" s="37" customFormat="1" ht="18" customHeight="1" x14ac:dyDescent="0.25"/>
    <row r="1514" s="37" customFormat="1" ht="18" customHeight="1" x14ac:dyDescent="0.25"/>
    <row r="1515" s="37" customFormat="1" ht="18" customHeight="1" x14ac:dyDescent="0.25"/>
    <row r="1516" s="37" customFormat="1" ht="18" customHeight="1" x14ac:dyDescent="0.25"/>
    <row r="1517" s="37" customFormat="1" ht="18" customHeight="1" x14ac:dyDescent="0.25"/>
    <row r="1518" s="37" customFormat="1" ht="18" customHeight="1" x14ac:dyDescent="0.25"/>
    <row r="1519" s="37" customFormat="1" ht="18" customHeight="1" x14ac:dyDescent="0.25"/>
    <row r="1520" s="37" customFormat="1" x14ac:dyDescent="0.25"/>
    <row r="1521" s="37" customFormat="1" x14ac:dyDescent="0.25"/>
    <row r="1522" s="37" customFormat="1" x14ac:dyDescent="0.25"/>
    <row r="1523" s="37" customFormat="1" x14ac:dyDescent="0.25"/>
  </sheetData>
  <mergeCells count="50">
    <mergeCell ref="B226:D226"/>
    <mergeCell ref="H234:J234"/>
    <mergeCell ref="H238:J238"/>
    <mergeCell ref="H239:J239"/>
    <mergeCell ref="I218:J218"/>
    <mergeCell ref="I224:J224"/>
    <mergeCell ref="I225:J225"/>
    <mergeCell ref="I230:J230"/>
    <mergeCell ref="H233:J233"/>
    <mergeCell ref="I22:J22"/>
    <mergeCell ref="I25:J25"/>
    <mergeCell ref="G177:H177"/>
    <mergeCell ref="I48:J48"/>
    <mergeCell ref="I68:J68"/>
    <mergeCell ref="I87:J87"/>
    <mergeCell ref="I67:J67"/>
    <mergeCell ref="I175:J175"/>
    <mergeCell ref="I136:J136"/>
    <mergeCell ref="I137:J137"/>
    <mergeCell ref="I157:J157"/>
    <mergeCell ref="I24:J24"/>
    <mergeCell ref="I158:J158"/>
    <mergeCell ref="I165:J165"/>
    <mergeCell ref="I45:J45"/>
    <mergeCell ref="I47:J47"/>
    <mergeCell ref="I43:J43"/>
    <mergeCell ref="I202:J202"/>
    <mergeCell ref="I211:J211"/>
    <mergeCell ref="I212:J212"/>
    <mergeCell ref="I217:J217"/>
    <mergeCell ref="I88:J88"/>
    <mergeCell ref="I101:J101"/>
    <mergeCell ref="I123:J123"/>
    <mergeCell ref="I187:J187"/>
    <mergeCell ref="I190:J190"/>
    <mergeCell ref="I201:J201"/>
    <mergeCell ref="I102:J102"/>
    <mergeCell ref="I122:J122"/>
    <mergeCell ref="I173:J173"/>
    <mergeCell ref="I6:J7"/>
    <mergeCell ref="I8:J8"/>
    <mergeCell ref="B9:D9"/>
    <mergeCell ref="A1:H1"/>
    <mergeCell ref="A6:A7"/>
    <mergeCell ref="B6:D7"/>
    <mergeCell ref="E6:E7"/>
    <mergeCell ref="F6:F7"/>
    <mergeCell ref="A2:F2"/>
    <mergeCell ref="A4:J4"/>
    <mergeCell ref="A3:B3"/>
  </mergeCells>
  <printOptions horizontalCentered="1"/>
  <pageMargins left="0" right="0" top="0.74803149606299213" bottom="0" header="0.51181102362204722" footer="0"/>
  <pageSetup paperSize="9" scale="65" orientation="portrait" horizontalDpi="4294967293" verticalDpi="4294967293" r:id="rId1"/>
  <headerFooter alignWithMargins="0"/>
  <rowBreaks count="3" manualBreakCount="3">
    <brk id="61" max="9" man="1"/>
    <brk id="122" max="9" man="1"/>
    <brk id="1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REKAP</vt:lpstr>
      <vt:lpstr>ARS-INTERIOR-ME</vt:lpstr>
      <vt:lpstr>'ARS-INTERIOR-ME'!Print_Area</vt:lpstr>
      <vt:lpstr>REKAP!Print_Area</vt:lpstr>
      <vt:lpstr>'ARS-INTERIOR-ME'!Print_Titles</vt:lpstr>
    </vt:vector>
  </TitlesOfParts>
  <Company>cakre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USER HP</cp:lastModifiedBy>
  <cp:revision>1</cp:revision>
  <cp:lastPrinted>2021-03-26T02:21:52Z</cp:lastPrinted>
  <dcterms:created xsi:type="dcterms:W3CDTF">2003-03-10T18:56:48Z</dcterms:created>
  <dcterms:modified xsi:type="dcterms:W3CDTF">2021-04-01T03:28:43Z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1033-10.1.0.5584</vt:lpwstr>
  </property>
</Properties>
</file>